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20" windowHeight="8580" activeTab="0"/>
  </bookViews>
  <sheets>
    <sheet name="velikost výběru 1 V" sheetId="1" r:id="rId1"/>
    <sheet name="testy 1 V" sheetId="2" r:id="rId2"/>
    <sheet name="testy 2 V" sheetId="3" r:id="rId3"/>
  </sheets>
  <definedNames/>
  <calcPr fullCalcOnLoad="1"/>
</workbook>
</file>

<file path=xl/sharedStrings.xml><?xml version="1.0" encoding="utf-8"?>
<sst xmlns="http://schemas.openxmlformats.org/spreadsheetml/2006/main" count="56" uniqueCount="35">
  <si>
    <t>Jaká bude minimální potřebná velikost výběru, jestliže chceme určit střední tloušťku porostu tak,</t>
  </si>
  <si>
    <t xml:space="preserve">aby bylo zabezpečeno s 90-ti % spolehlivostí, že 95-ti% interval spolehlivosti střední tloušťky nebude </t>
  </si>
  <si>
    <t>Jak velký  výběr potřebujeme, abychom byli schopni jednovýběrovým testem detekovat rozdíl 1 m při kontrole správnosti měření</t>
  </si>
  <si>
    <t>výškoměru, pokud stanovíme chybu I. druhu na 0.05 a chybu II. druhu na 0.10. Na základě měření na 12 stromech byl</t>
  </si>
  <si>
    <t>Jaký minimální rozdíl můžeme detekovat pomocí dvouvýběrového t-testu se spolehlivostí 90% (chyba I. druhu je 0.05) při velikosti</t>
  </si>
  <si>
    <t>výběru 20 prvků?</t>
  </si>
  <si>
    <t>n</t>
  </si>
  <si>
    <t>Aproximace</t>
  </si>
  <si>
    <t>t</t>
  </si>
  <si>
    <t>d</t>
  </si>
  <si>
    <t>1 (n=20)</t>
  </si>
  <si>
    <t xml:space="preserve">2 (n=36) </t>
  </si>
  <si>
    <t>3 (n=34)</t>
  </si>
  <si>
    <t xml:space="preserve"> n = 34</t>
  </si>
  <si>
    <t>(Ostatní údaje z předchozího příkladu).</t>
  </si>
  <si>
    <t>větší než 3 cm (d=1.5 cm)? Na předvýběru 25 stromů byl stanoven rozptyl 18,04 cm2.</t>
  </si>
  <si>
    <t>S jakou přesností určíme IS střední hodnoty střední tloušťky porostu, jstliže jsme změřili 15 stromů?</t>
  </si>
  <si>
    <t>t (0.025;14)</t>
  </si>
  <si>
    <t xml:space="preserve">2 (n=19) </t>
  </si>
  <si>
    <t>n = 19</t>
  </si>
  <si>
    <t>d = +- 2.4 cm</t>
  </si>
  <si>
    <t>1 (n=100)</t>
  </si>
  <si>
    <t xml:space="preserve">2 (n=45) </t>
  </si>
  <si>
    <t>n = 45</t>
  </si>
  <si>
    <t>stanoven rozptyl 1.568 m2.</t>
  </si>
  <si>
    <r>
      <t xml:space="preserve">t </t>
    </r>
    <r>
      <rPr>
        <b/>
        <sz val="14"/>
        <rFont val="Symbol"/>
        <family val="1"/>
      </rPr>
      <t>a</t>
    </r>
  </si>
  <si>
    <r>
      <t xml:space="preserve">t </t>
    </r>
    <r>
      <rPr>
        <b/>
        <sz val="14"/>
        <rFont val="Symbol"/>
        <family val="1"/>
      </rPr>
      <t>b</t>
    </r>
  </si>
  <si>
    <r>
      <t>S</t>
    </r>
    <r>
      <rPr>
        <b/>
        <vertAlign val="superscript"/>
        <sz val="14"/>
        <rFont val="Arial CE"/>
        <family val="2"/>
      </rPr>
      <t>2</t>
    </r>
  </si>
  <si>
    <r>
      <t>d</t>
    </r>
    <r>
      <rPr>
        <b/>
        <sz val="14"/>
        <color indexed="10"/>
        <rFont val="Arial CE"/>
        <family val="2"/>
      </rPr>
      <t xml:space="preserve"> = +-0.85 m</t>
    </r>
  </si>
  <si>
    <r>
      <t xml:space="preserve">Jaký nejmenší  rozdíl mezi </t>
    </r>
    <r>
      <rPr>
        <b/>
        <sz val="14"/>
        <color indexed="12"/>
        <rFont val="Symbol"/>
        <family val="1"/>
      </rPr>
      <t xml:space="preserve">m </t>
    </r>
    <r>
      <rPr>
        <b/>
        <sz val="14"/>
        <color indexed="12"/>
        <rFont val="Arial_CE"/>
        <family val="2"/>
      </rPr>
      <t>a</t>
    </r>
    <r>
      <rPr>
        <b/>
        <sz val="14"/>
        <color indexed="12"/>
        <rFont val="Symbol"/>
        <family val="1"/>
      </rPr>
      <t xml:space="preserve"> m</t>
    </r>
    <r>
      <rPr>
        <b/>
        <vertAlign val="subscript"/>
        <sz val="14"/>
        <color indexed="12"/>
        <rFont val="Symbol"/>
        <family val="1"/>
      </rPr>
      <t>0</t>
    </r>
    <r>
      <rPr>
        <b/>
        <sz val="14"/>
        <color indexed="12"/>
        <rFont val="Arial CE"/>
        <family val="0"/>
      </rPr>
      <t xml:space="preserve"> jsme schopni detekovat jednovýběrovým t-testem se spolehlivostí 90%, </t>
    </r>
  </si>
  <si>
    <r>
      <t>pokud jsme užili výběr o velikosti 25 prvků a chyba I. druhu je 0.05? Rozptyl je 1.568 m</t>
    </r>
    <r>
      <rPr>
        <b/>
        <vertAlign val="superscript"/>
        <sz val="14"/>
        <color indexed="12"/>
        <rFont val="Arial CE"/>
        <family val="2"/>
      </rPr>
      <t>2</t>
    </r>
    <r>
      <rPr>
        <b/>
        <sz val="14"/>
        <color indexed="12"/>
        <rFont val="Arial CE"/>
        <family val="0"/>
      </rPr>
      <t>.</t>
    </r>
  </si>
  <si>
    <r>
      <t>Společný rozptyl  byl odhadnut na 0.52 m</t>
    </r>
    <r>
      <rPr>
        <b/>
        <vertAlign val="superscript"/>
        <sz val="14"/>
        <color indexed="12"/>
        <rFont val="Arial CE"/>
        <family val="2"/>
      </rPr>
      <t>2</t>
    </r>
    <r>
      <rPr>
        <b/>
        <sz val="14"/>
        <color indexed="12"/>
        <rFont val="Arial CE"/>
        <family val="2"/>
      </rPr>
      <t>.</t>
    </r>
  </si>
  <si>
    <r>
      <t>d</t>
    </r>
    <r>
      <rPr>
        <b/>
        <sz val="14"/>
        <color indexed="10"/>
        <rFont val="Arial CE"/>
        <family val="2"/>
      </rPr>
      <t xml:space="preserve"> = +- 0.76 m</t>
    </r>
  </si>
  <si>
    <t xml:space="preserve">Dvouvýběrovým t-testem chceme detekovat rozdíl mezi měřeními výšky ve dvou porostech. Jak velký výběr potřebujeme, jestliže </t>
  </si>
  <si>
    <t xml:space="preserve">chceme detekovat rozdíl 1 m se spolehlivostí 90%, přičemž chyba 1. druhu je 0.05?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</si>
</sst>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b/>
      <sz val="14"/>
      <name val="Arial CE"/>
      <family val="2"/>
    </font>
    <font>
      <b/>
      <sz val="14"/>
      <name val="Symbol"/>
      <family val="1"/>
    </font>
    <font>
      <b/>
      <vertAlign val="superscript"/>
      <sz val="14"/>
      <name val="Arial CE"/>
      <family val="2"/>
    </font>
    <font>
      <b/>
      <sz val="14"/>
      <color indexed="10"/>
      <name val="Arial CE"/>
      <family val="2"/>
    </font>
    <font>
      <b/>
      <sz val="14"/>
      <color indexed="10"/>
      <name val="Symbol"/>
      <family val="1"/>
    </font>
    <font>
      <b/>
      <sz val="14"/>
      <color indexed="12"/>
      <name val="Arial CE"/>
      <family val="2"/>
    </font>
    <font>
      <b/>
      <sz val="14"/>
      <color indexed="12"/>
      <name val="Symbol"/>
      <family val="1"/>
    </font>
    <font>
      <b/>
      <sz val="14"/>
      <color indexed="12"/>
      <name val="Arial_CE"/>
      <family val="2"/>
    </font>
    <font>
      <b/>
      <vertAlign val="subscript"/>
      <sz val="14"/>
      <color indexed="12"/>
      <name val="Symbol"/>
      <family val="1"/>
    </font>
    <font>
      <b/>
      <vertAlign val="superscript"/>
      <sz val="14"/>
      <color indexed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G6" sqref="G6"/>
    </sheetView>
  </sheetViews>
  <sheetFormatPr defaultColWidth="9.00390625" defaultRowHeight="12.75"/>
  <cols>
    <col min="1" max="1" width="9.125" style="6" customWidth="1"/>
    <col min="2" max="2" width="18.00390625" style="6" customWidth="1"/>
    <col min="3" max="5" width="14.375" style="6" customWidth="1"/>
    <col min="6" max="16384" width="9.125" style="6" customWidth="1"/>
  </cols>
  <sheetData>
    <row r="1" ht="18">
      <c r="A1" s="7" t="s">
        <v>0</v>
      </c>
    </row>
    <row r="2" ht="18">
      <c r="A2" s="7" t="s">
        <v>1</v>
      </c>
    </row>
    <row r="3" ht="18">
      <c r="A3" s="7" t="s">
        <v>15</v>
      </c>
    </row>
    <row r="4" spans="5:6" ht="18">
      <c r="E4" s="2"/>
      <c r="F4" s="2"/>
    </row>
    <row r="5" spans="2:6" ht="18">
      <c r="B5" s="2" t="s">
        <v>7</v>
      </c>
      <c r="C5" s="2" t="s">
        <v>10</v>
      </c>
      <c r="D5" s="2" t="s">
        <v>11</v>
      </c>
      <c r="E5" s="2" t="s">
        <v>12</v>
      </c>
      <c r="F5" s="2"/>
    </row>
    <row r="6" spans="2:6" ht="18">
      <c r="B6" s="2" t="s">
        <v>8</v>
      </c>
      <c r="C6" s="2">
        <f>TINV(0.05,19)</f>
        <v>2.093024049854865</v>
      </c>
      <c r="D6" s="2">
        <f>TINV(0.05,35)</f>
        <v>2.030107915448312</v>
      </c>
      <c r="E6" s="2">
        <f>TINV(0.05,33)</f>
        <v>2.034515287221409</v>
      </c>
      <c r="F6" s="2"/>
    </row>
    <row r="7" spans="2:6" ht="21">
      <c r="B7" s="2" t="s">
        <v>27</v>
      </c>
      <c r="C7" s="2">
        <v>18.04</v>
      </c>
      <c r="D7" s="2">
        <v>18.04</v>
      </c>
      <c r="E7" s="2">
        <v>18.04</v>
      </c>
      <c r="F7" s="2"/>
    </row>
    <row r="8" spans="2:6" ht="18">
      <c r="B8" s="2" t="s">
        <v>9</v>
      </c>
      <c r="C8" s="2">
        <v>1.5</v>
      </c>
      <c r="D8" s="2">
        <v>1.5</v>
      </c>
      <c r="E8" s="2">
        <v>1.5</v>
      </c>
      <c r="F8" s="2"/>
    </row>
    <row r="9" spans="2:6" ht="18">
      <c r="B9" s="2" t="s">
        <v>6</v>
      </c>
      <c r="C9" s="2">
        <f>C6^2*C7/C8^2</f>
        <v>35.123877380358365</v>
      </c>
      <c r="D9" s="2">
        <f>D6^2*D7/D8^2</f>
        <v>33.043973420675854</v>
      </c>
      <c r="E9" s="2">
        <f>E6^2*E7/E8^2</f>
        <v>33.18760634179313</v>
      </c>
      <c r="F9" s="3" t="s">
        <v>13</v>
      </c>
    </row>
    <row r="15" spans="1:6" ht="18">
      <c r="A15" s="7" t="s">
        <v>16</v>
      </c>
      <c r="B15" s="2"/>
      <c r="E15" s="2"/>
      <c r="F15" s="2"/>
    </row>
    <row r="16" spans="1:2" ht="18">
      <c r="A16" s="7" t="s">
        <v>14</v>
      </c>
      <c r="B16" s="2"/>
    </row>
    <row r="17" ht="18"/>
    <row r="18" spans="2:4" ht="18">
      <c r="B18" s="2" t="s">
        <v>17</v>
      </c>
      <c r="C18" s="2">
        <f>TINV(0.05,14)</f>
        <v>2.144786681282085</v>
      </c>
      <c r="D18" s="2"/>
    </row>
    <row r="19" spans="2:3" ht="18">
      <c r="B19" s="2" t="s">
        <v>9</v>
      </c>
      <c r="C19" s="2">
        <f>SQRT(18.04)*C18/SQRT(15)</f>
        <v>2.352105195266835</v>
      </c>
    </row>
    <row r="20" ht="18">
      <c r="B20" s="3" t="s">
        <v>20</v>
      </c>
    </row>
  </sheetData>
  <printOptions/>
  <pageMargins left="0.75" right="0.75" top="1" bottom="1" header="0.4921259845" footer="0.4921259845"/>
  <pageSetup orientation="portrait" paperSize="9" r:id="rId4"/>
  <legacyDrawing r:id="rId3"/>
  <oleObjects>
    <oleObject progId="Equation.DSMT4" shapeId="54155715" r:id="rId1"/>
    <oleObject progId="Equation.DSMT4" shapeId="5415906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J22" sqref="J22"/>
    </sheetView>
  </sheetViews>
  <sheetFormatPr defaultColWidth="9.00390625" defaultRowHeight="12.75"/>
  <cols>
    <col min="1" max="1" width="9.125" style="1" customWidth="1"/>
    <col min="2" max="2" width="25.875" style="1" customWidth="1"/>
    <col min="3" max="16384" width="9.125" style="1" customWidth="1"/>
  </cols>
  <sheetData>
    <row r="1" ht="18">
      <c r="A1" s="7" t="s">
        <v>2</v>
      </c>
    </row>
    <row r="2" ht="18">
      <c r="A2" s="7" t="s">
        <v>3</v>
      </c>
    </row>
    <row r="3" ht="18">
      <c r="A3" s="7" t="s">
        <v>24</v>
      </c>
    </row>
    <row r="5" spans="2:5" ht="18">
      <c r="B5" s="2" t="s">
        <v>7</v>
      </c>
      <c r="C5" s="2" t="s">
        <v>10</v>
      </c>
      <c r="D5" s="2" t="s">
        <v>18</v>
      </c>
      <c r="E5" s="2"/>
    </row>
    <row r="6" spans="2:5" ht="18">
      <c r="B6" s="2" t="s">
        <v>25</v>
      </c>
      <c r="C6" s="2">
        <f>TINV(0.05,19)</f>
        <v>2.093024049854865</v>
      </c>
      <c r="D6" s="2">
        <f>TINV(0.05,18)</f>
        <v>2.1009220368611805</v>
      </c>
      <c r="E6" s="2"/>
    </row>
    <row r="7" spans="2:5" ht="18">
      <c r="B7" s="2" t="s">
        <v>26</v>
      </c>
      <c r="C7" s="2">
        <f>TINV(0.2,19)</f>
        <v>1.3277282090895812</v>
      </c>
      <c r="D7" s="2">
        <f>TINV(0.2,18)</f>
        <v>1.3303909436421164</v>
      </c>
      <c r="E7" s="2"/>
    </row>
    <row r="8" spans="2:5" ht="21">
      <c r="B8" s="2" t="s">
        <v>27</v>
      </c>
      <c r="C8" s="2">
        <v>1.568</v>
      </c>
      <c r="D8" s="2">
        <v>1.568</v>
      </c>
      <c r="E8" s="2"/>
    </row>
    <row r="9" spans="2:5" ht="18">
      <c r="B9" s="2" t="s">
        <v>9</v>
      </c>
      <c r="C9" s="2">
        <v>1</v>
      </c>
      <c r="D9" s="2">
        <v>1</v>
      </c>
      <c r="E9" s="2"/>
    </row>
    <row r="10" spans="2:5" ht="18">
      <c r="B10" s="2" t="s">
        <v>6</v>
      </c>
      <c r="C10" s="2">
        <f>C8/C9*(C6+C7)^2</f>
        <v>18.348024154771295</v>
      </c>
      <c r="D10" s="2">
        <f>D8/D9*(D6+D7)^2</f>
        <v>18.461488951627217</v>
      </c>
      <c r="E10" s="3" t="s">
        <v>19</v>
      </c>
    </row>
    <row r="14" ht="21">
      <c r="A14" s="8" t="s">
        <v>29</v>
      </c>
    </row>
    <row r="15" ht="21">
      <c r="A15" s="8" t="s">
        <v>30</v>
      </c>
    </row>
    <row r="17" spans="2:3" ht="18">
      <c r="B17" s="2" t="s">
        <v>25</v>
      </c>
      <c r="C17" s="2">
        <f>TINV(0.05,24)</f>
        <v>2.063898547318068</v>
      </c>
    </row>
    <row r="18" spans="2:3" ht="18">
      <c r="B18" s="2" t="s">
        <v>26</v>
      </c>
      <c r="C18" s="2">
        <f>TINV(0.2,24)</f>
        <v>1.3178359337025647</v>
      </c>
    </row>
    <row r="19" spans="2:3" ht="21">
      <c r="B19" s="2" t="s">
        <v>27</v>
      </c>
      <c r="C19" s="2">
        <v>1.568</v>
      </c>
    </row>
    <row r="20" spans="2:4" ht="18">
      <c r="B20" s="4" t="s">
        <v>9</v>
      </c>
      <c r="C20" s="2">
        <f>SQRT(C19/25)*(C17+C18)</f>
        <v>0.846920276318716</v>
      </c>
      <c r="D20" s="5" t="s">
        <v>28</v>
      </c>
    </row>
  </sheetData>
  <printOptions/>
  <pageMargins left="0.75" right="0.75" top="1" bottom="1" header="0.4921259845" footer="0.4921259845"/>
  <pageSetup orientation="portrait" paperSize="9" r:id="rId4"/>
  <legacyDrawing r:id="rId3"/>
  <oleObjects>
    <oleObject progId="Equation.DSMT4" shapeId="54199568" r:id="rId1"/>
    <oleObject progId="Equation.DSMT4" shapeId="54397324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L21" sqref="L21"/>
    </sheetView>
  </sheetViews>
  <sheetFormatPr defaultColWidth="9.00390625" defaultRowHeight="12.75"/>
  <cols>
    <col min="1" max="1" width="9.125" style="9" customWidth="1"/>
    <col min="2" max="2" width="16.75390625" style="9" customWidth="1"/>
    <col min="3" max="16384" width="9.125" style="9" customWidth="1"/>
  </cols>
  <sheetData>
    <row r="1" ht="18">
      <c r="A1" s="7" t="s">
        <v>33</v>
      </c>
    </row>
    <row r="2" spans="1:8" ht="21">
      <c r="A2" s="7" t="s">
        <v>34</v>
      </c>
      <c r="H2" s="7" t="s">
        <v>31</v>
      </c>
    </row>
    <row r="4" spans="2:4" ht="18">
      <c r="B4" s="2" t="s">
        <v>7</v>
      </c>
      <c r="C4" s="2" t="s">
        <v>21</v>
      </c>
      <c r="D4" s="2" t="s">
        <v>22</v>
      </c>
    </row>
    <row r="5" spans="2:4" ht="18">
      <c r="B5" s="2" t="s">
        <v>25</v>
      </c>
      <c r="C5" s="2">
        <f>TINV(0.05,198)</f>
        <v>1.972017432255901</v>
      </c>
      <c r="D5" s="2">
        <f>TINV(0.05,88)</f>
        <v>1.9872898231356033</v>
      </c>
    </row>
    <row r="6" spans="2:4" ht="18">
      <c r="B6" s="2" t="s">
        <v>26</v>
      </c>
      <c r="C6" s="2">
        <f>TINV(0.2,198)</f>
        <v>1.28584184154695</v>
      </c>
      <c r="D6" s="2">
        <f>TINV(0.2,88)</f>
        <v>1.291245947613198</v>
      </c>
    </row>
    <row r="7" spans="2:4" ht="21">
      <c r="B7" s="2" t="s">
        <v>27</v>
      </c>
      <c r="C7" s="2">
        <v>0.52</v>
      </c>
      <c r="D7" s="2">
        <v>0.52</v>
      </c>
    </row>
    <row r="8" spans="2:4" ht="18">
      <c r="B8" s="4" t="s">
        <v>9</v>
      </c>
      <c r="C8" s="2">
        <v>0.5</v>
      </c>
      <c r="D8" s="2">
        <v>0.5</v>
      </c>
    </row>
    <row r="9" spans="2:5" ht="18">
      <c r="B9" s="2" t="s">
        <v>6</v>
      </c>
      <c r="C9" s="2">
        <f>(2*C7)/(C8*C8)*(C5+C6)^2</f>
        <v>44.152771719277474</v>
      </c>
      <c r="D9" s="2">
        <f>(2*D7)/(D8*D8)*(D5+D6)^2</f>
        <v>44.714994688330464</v>
      </c>
      <c r="E9" s="3" t="s">
        <v>23</v>
      </c>
    </row>
    <row r="19" ht="18">
      <c r="A19" s="7" t="s">
        <v>4</v>
      </c>
    </row>
    <row r="20" ht="18">
      <c r="A20" s="7" t="s">
        <v>5</v>
      </c>
    </row>
    <row r="22" spans="2:3" ht="18">
      <c r="B22" s="2" t="s">
        <v>25</v>
      </c>
      <c r="C22" s="2">
        <f>TINV(0.05,38)</f>
        <v>2.0243941467155704</v>
      </c>
    </row>
    <row r="23" spans="2:3" ht="18">
      <c r="B23" s="2" t="s">
        <v>26</v>
      </c>
      <c r="C23" s="2">
        <f>TINV(0.2,38)</f>
        <v>1.3042302038826143</v>
      </c>
    </row>
    <row r="24" spans="2:3" ht="21">
      <c r="B24" s="2" t="s">
        <v>27</v>
      </c>
      <c r="C24" s="2">
        <v>0.52</v>
      </c>
    </row>
    <row r="25" spans="2:3" ht="18">
      <c r="B25" s="2" t="s">
        <v>6</v>
      </c>
      <c r="C25" s="2">
        <v>20</v>
      </c>
    </row>
    <row r="26" spans="2:4" ht="18">
      <c r="B26" s="4" t="s">
        <v>9</v>
      </c>
      <c r="C26" s="2">
        <f>SQRT(2*C24/C25)*(C22+C23)</f>
        <v>0.7590431367877255</v>
      </c>
      <c r="D26" s="5" t="s">
        <v>32</v>
      </c>
    </row>
  </sheetData>
  <printOptions/>
  <pageMargins left="0.75" right="0.75" top="1" bottom="1" header="0.4921259845" footer="0.4921259845"/>
  <pageSetup horizontalDpi="600" verticalDpi="600" orientation="portrait" paperSize="9" r:id="rId4"/>
  <legacyDrawing r:id="rId3"/>
  <oleObjects>
    <oleObject progId="Equation.DSMT4" shapeId="54644334" r:id="rId1"/>
    <oleObject progId="Equation.DSMT4" shapeId="5468729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Drápela Karel</dc:creator>
  <cp:keywords/>
  <dc:description/>
  <cp:lastModifiedBy>Karel Drápela</cp:lastModifiedBy>
  <dcterms:created xsi:type="dcterms:W3CDTF">2003-01-28T16:50:57Z</dcterms:created>
  <dcterms:modified xsi:type="dcterms:W3CDTF">2007-01-31T15:47:34Z</dcterms:modified>
  <cp:category/>
  <cp:version/>
  <cp:contentType/>
  <cp:contentStatus/>
</cp:coreProperties>
</file>