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1"/>
  </bookViews>
  <sheets>
    <sheet name="řešitel" sheetId="1" r:id="rId1"/>
    <sheet name="linearizace" sheetId="2" r:id="rId2"/>
    <sheet name="List3" sheetId="3" r:id="rId3"/>
  </sheets>
  <definedNames>
    <definedName name="solver_adj" localSheetId="0" hidden="1">'řešitel'!$B$3:$B$4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'řešitel'!$D$39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<sst xmlns="http://schemas.openxmlformats.org/spreadsheetml/2006/main" count="47" uniqueCount="41">
  <si>
    <t>Růstová funkce věku a výšky</t>
  </si>
  <si>
    <t>Věk</t>
  </si>
  <si>
    <t>výška</t>
  </si>
  <si>
    <t>a</t>
  </si>
  <si>
    <t>k</t>
  </si>
  <si>
    <t>Model</t>
  </si>
  <si>
    <t>Rezidua</t>
  </si>
  <si>
    <t>X</t>
  </si>
  <si>
    <t>Y</t>
  </si>
  <si>
    <t>1/věk</t>
  </si>
  <si>
    <t>ln(výška)</t>
  </si>
  <si>
    <t>k = B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</si>
  <si>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</si>
  <si>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</si>
  <si>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</si>
  <si>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</si>
  <si>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</si>
  <si>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</si>
  <si>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</si>
  <si>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</si>
  <si>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</si>
  <si>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</si>
  <si>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</si>
  <si>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</si>
  <si>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</si>
  <si>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</si>
  <si>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</si>
  <si>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</si>
  <si>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</si>
  <si>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</si>
  <si>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</si>
  <si>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</si>
  <si>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</si>
  <si>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Soubor X 1</t>
  </si>
  <si>
    <t>A</t>
  </si>
  <si>
    <t>B</t>
  </si>
  <si>
    <t>model</t>
  </si>
  <si>
    <t>rezidua</t>
  </si>
  <si>
    <r>
      <t>a = e</t>
    </r>
    <r>
      <rPr>
        <b/>
        <vertAlign val="superscript"/>
        <sz val="16"/>
        <rFont val="Times New Roman CE"/>
        <family val="1"/>
      </rPr>
      <t>A</t>
    </r>
  </si>
  <si>
    <t>index korelace</t>
  </si>
  <si>
    <t>koeficient determinace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</si>
</sst>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2"/>
      <name val="Times New Roman CE"/>
      <family val="0"/>
    </font>
    <font>
      <b/>
      <sz val="12"/>
      <name val="Arial CE"/>
      <family val="2"/>
    </font>
    <font>
      <b/>
      <sz val="12"/>
      <color indexed="16"/>
      <name val="Arial CE"/>
      <family val="2"/>
    </font>
    <font>
      <b/>
      <sz val="12"/>
      <name val="Times New Roman CE"/>
      <family val="0"/>
    </font>
    <font>
      <b/>
      <sz val="18"/>
      <name val="Times New Roman CE"/>
      <family val="1"/>
    </font>
    <font>
      <b/>
      <sz val="16"/>
      <name val="Times New Roman CE"/>
      <family val="1"/>
    </font>
    <font>
      <sz val="15.5"/>
      <name val="Times New Roman CE"/>
      <family val="0"/>
    </font>
    <font>
      <b/>
      <vertAlign val="superscript"/>
      <sz val="16"/>
      <name val="Times New Roman CE"/>
      <family val="1"/>
    </font>
    <font>
      <b/>
      <i/>
      <sz val="16"/>
      <name val="Times New Roman CE"/>
      <family val="1"/>
    </font>
    <font>
      <b/>
      <sz val="2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7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9" fillId="6" borderId="0" xfId="0" applyFont="1" applyFill="1" applyAlignment="1">
      <alignment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řešitel!$B$6</c:f>
              <c:strCache>
                <c:ptCount val="1"/>
                <c:pt idx="0">
                  <c:v>výška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řešitel!$A$7:$A$38</c:f>
              <c:numCache/>
            </c:numRef>
          </c:xVal>
          <c:yVal>
            <c:numRef>
              <c:f>řešitel!$B$7:$B$38</c:f>
              <c:numCache/>
            </c:numRef>
          </c:yVal>
          <c:smooth val="0"/>
        </c:ser>
        <c:ser>
          <c:idx val="1"/>
          <c:order val="1"/>
          <c:tx>
            <c:strRef>
              <c:f>řešitel!$C$6</c:f>
              <c:strCache>
                <c:ptCount val="1"/>
                <c:pt idx="0">
                  <c:v>Model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řešitel!$A$7:$A$38</c:f>
              <c:numCache/>
            </c:numRef>
          </c:xVal>
          <c:yVal>
            <c:numRef>
              <c:f>řešitel!$C$7:$C$38</c:f>
              <c:numCache/>
            </c:numRef>
          </c:yVal>
          <c:smooth val="0"/>
        </c:ser>
        <c:axId val="15605736"/>
        <c:axId val="6233897"/>
      </c:scatterChart>
      <c:val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crossBetween val="midCat"/>
        <c:dispUnits/>
      </c:val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výška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linearizace!$B$4</c:f>
              <c:strCache>
                <c:ptCount val="1"/>
                <c:pt idx="0">
                  <c:v>výška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linearizace!$A$5:$A$36</c:f>
              <c:numCache/>
            </c:numRef>
          </c:xVal>
          <c:yVal>
            <c:numRef>
              <c:f>linearizace!$B$5:$B$36</c:f>
              <c:numCache/>
            </c:numRef>
          </c:yVal>
          <c:smooth val="0"/>
        </c:ser>
        <c:ser>
          <c:idx val="1"/>
          <c:order val="1"/>
          <c:tx>
            <c:strRef>
              <c:f>linearizace!$E$4</c:f>
              <c:strCache>
                <c:ptCount val="1"/>
                <c:pt idx="0">
                  <c:v>model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linearizace!$A$5:$A$36</c:f>
              <c:numCache/>
            </c:numRef>
          </c:xVal>
          <c:yVal>
            <c:numRef>
              <c:f>linearizace!$E$5:$E$36</c:f>
              <c:numCache/>
            </c:numRef>
          </c:yVal>
          <c:smooth val="0"/>
        </c:ser>
        <c:axId val="56105074"/>
        <c:axId val="35183619"/>
      </c:scatterChart>
      <c:val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3619"/>
        <c:crosses val="autoZero"/>
        <c:crossBetween val="midCat"/>
        <c:dispUnits/>
      </c:valAx>
      <c:valAx>
        <c:axId val="35183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28575</xdr:rowOff>
    </xdr:from>
    <xdr:to>
      <xdr:col>6</xdr:col>
      <xdr:colOff>771525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575"/>
          <a:ext cx="1828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409575</xdr:colOff>
      <xdr:row>0</xdr:row>
      <xdr:rowOff>47625</xdr:rowOff>
    </xdr:from>
    <xdr:to>
      <xdr:col>17</xdr:col>
      <xdr:colOff>38100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7115175" y="47625"/>
        <a:ext cx="73056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40</xdr:row>
      <xdr:rowOff>38100</xdr:rowOff>
    </xdr:from>
    <xdr:to>
      <xdr:col>12</xdr:col>
      <xdr:colOff>619125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3133725" y="10458450"/>
        <a:ext cx="107156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5" sqref="B5"/>
    </sheetView>
  </sheetViews>
  <sheetFormatPr defaultColWidth="8.796875" defaultRowHeight="15"/>
  <cols>
    <col min="10" max="10" width="10.1992187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2" t="s">
        <v>3</v>
      </c>
      <c r="B3" s="1">
        <v>46.09724635334158</v>
      </c>
    </row>
    <row r="4" spans="1:2" ht="15.75">
      <c r="A4" s="1" t="s">
        <v>4</v>
      </c>
      <c r="B4" s="1">
        <v>-37.133780158415284</v>
      </c>
    </row>
    <row r="5" spans="1:2" ht="16.5" thickBot="1">
      <c r="A5" s="1"/>
      <c r="B5" s="1"/>
    </row>
    <row r="6" spans="1:4" ht="16.5" thickTop="1">
      <c r="A6" s="3" t="s">
        <v>1</v>
      </c>
      <c r="B6" s="4" t="s">
        <v>2</v>
      </c>
      <c r="C6" s="11" t="s">
        <v>5</v>
      </c>
      <c r="D6" s="11" t="s">
        <v>6</v>
      </c>
    </row>
    <row r="7" spans="1:4" ht="20.25">
      <c r="A7" s="5">
        <v>8</v>
      </c>
      <c r="B7" s="6">
        <v>4.1</v>
      </c>
      <c r="C7" s="15">
        <f>$B$3*EXP($B$4/$A7)</f>
        <v>0.4444270726067817</v>
      </c>
      <c r="D7" s="15">
        <f>(C7-B7)*(C7-B7)</f>
        <v>13.363213427490221</v>
      </c>
    </row>
    <row r="8" spans="1:4" ht="15.75">
      <c r="A8" s="5">
        <v>11</v>
      </c>
      <c r="B8" s="6">
        <v>6.3</v>
      </c>
      <c r="C8" s="10">
        <f aca="true" t="shared" si="0" ref="C8:C38">$B$3*EXP($B$4/$A8)</f>
        <v>1.5761024882982226</v>
      </c>
      <c r="D8" s="10">
        <f aca="true" t="shared" si="1" ref="D8:D38">(C8-B8)*(C8-B8)</f>
        <v>22.31520770106224</v>
      </c>
    </row>
    <row r="9" spans="1:4" ht="15.75">
      <c r="A9" s="5">
        <v>16</v>
      </c>
      <c r="B9" s="6">
        <v>9.5</v>
      </c>
      <c r="C9" s="10">
        <f t="shared" si="0"/>
        <v>4.526241735927197</v>
      </c>
      <c r="D9" s="10">
        <f t="shared" si="1"/>
        <v>24.738271269432502</v>
      </c>
    </row>
    <row r="10" spans="1:4" ht="15.75">
      <c r="A10" s="5">
        <v>16</v>
      </c>
      <c r="B10" s="6">
        <v>8</v>
      </c>
      <c r="C10" s="10">
        <f t="shared" si="0"/>
        <v>4.526241735927197</v>
      </c>
      <c r="D10" s="10">
        <f t="shared" si="1"/>
        <v>12.066996477214094</v>
      </c>
    </row>
    <row r="11" spans="1:4" ht="15.75">
      <c r="A11" s="5">
        <v>27</v>
      </c>
      <c r="B11" s="6">
        <v>7.1</v>
      </c>
      <c r="C11" s="10">
        <f t="shared" si="0"/>
        <v>11.651419582163568</v>
      </c>
      <c r="D11" s="10">
        <f t="shared" si="1"/>
        <v>20.71542021290199</v>
      </c>
    </row>
    <row r="12" spans="1:4" ht="15.75">
      <c r="A12" s="5">
        <v>30</v>
      </c>
      <c r="B12" s="6">
        <v>10.2</v>
      </c>
      <c r="C12" s="10">
        <f t="shared" si="0"/>
        <v>13.369293455962904</v>
      </c>
      <c r="D12" s="10">
        <f t="shared" si="1"/>
        <v>10.044421010009291</v>
      </c>
    </row>
    <row r="13" spans="1:4" ht="15.75">
      <c r="A13" s="5">
        <v>29</v>
      </c>
      <c r="B13" s="6">
        <v>15.6</v>
      </c>
      <c r="C13" s="10">
        <f t="shared" si="0"/>
        <v>12.810665143236182</v>
      </c>
      <c r="D13" s="10">
        <f t="shared" si="1"/>
        <v>7.780388943157626</v>
      </c>
    </row>
    <row r="14" spans="1:4" ht="15.75">
      <c r="A14" s="5">
        <v>36</v>
      </c>
      <c r="B14" s="6">
        <v>19</v>
      </c>
      <c r="C14" s="10">
        <f t="shared" si="0"/>
        <v>16.432471107451317</v>
      </c>
      <c r="D14" s="10">
        <f t="shared" si="1"/>
        <v>6.592204614072267</v>
      </c>
    </row>
    <row r="15" spans="1:4" ht="15.75">
      <c r="A15" s="5">
        <v>43</v>
      </c>
      <c r="B15" s="6">
        <v>16.9</v>
      </c>
      <c r="C15" s="10">
        <f t="shared" si="0"/>
        <v>19.43697020887781</v>
      </c>
      <c r="D15" s="10">
        <f t="shared" si="1"/>
        <v>6.436217840733525</v>
      </c>
    </row>
    <row r="16" spans="1:4" ht="15.75">
      <c r="A16" s="5">
        <v>49</v>
      </c>
      <c r="B16" s="6">
        <v>18.8</v>
      </c>
      <c r="C16" s="10">
        <f t="shared" si="0"/>
        <v>21.604917872467194</v>
      </c>
      <c r="D16" s="10">
        <f t="shared" si="1"/>
        <v>7.867564271285886</v>
      </c>
    </row>
    <row r="17" spans="1:4" ht="15.75">
      <c r="A17" s="5">
        <v>49</v>
      </c>
      <c r="B17" s="6">
        <v>23.4</v>
      </c>
      <c r="C17" s="10">
        <f t="shared" si="0"/>
        <v>21.604917872467194</v>
      </c>
      <c r="D17" s="10">
        <f t="shared" si="1"/>
        <v>3.2223198445877004</v>
      </c>
    </row>
    <row r="18" spans="1:4" ht="15.75">
      <c r="A18" s="5">
        <v>58</v>
      </c>
      <c r="B18" s="6">
        <v>25.1</v>
      </c>
      <c r="C18" s="10">
        <f t="shared" si="0"/>
        <v>24.300954447468197</v>
      </c>
      <c r="D18" s="10">
        <f t="shared" si="1"/>
        <v>0.6384737950208571</v>
      </c>
    </row>
    <row r="19" spans="1:4" ht="15.75">
      <c r="A19" s="5">
        <v>63</v>
      </c>
      <c r="B19" s="6">
        <v>22.3</v>
      </c>
      <c r="C19" s="10">
        <f t="shared" si="0"/>
        <v>25.56765648915717</v>
      </c>
      <c r="D19" s="10">
        <f t="shared" si="1"/>
        <v>10.677578931130954</v>
      </c>
    </row>
    <row r="20" spans="1:4" ht="15.75">
      <c r="A20" s="5">
        <v>72</v>
      </c>
      <c r="B20" s="6">
        <v>22.7</v>
      </c>
      <c r="C20" s="10">
        <f t="shared" si="0"/>
        <v>27.52256653792213</v>
      </c>
      <c r="D20" s="10">
        <f t="shared" si="1"/>
        <v>23.257148012686258</v>
      </c>
    </row>
    <row r="21" spans="1:4" ht="15.75">
      <c r="A21" s="5">
        <v>70</v>
      </c>
      <c r="B21" s="6">
        <v>26.2</v>
      </c>
      <c r="C21" s="10">
        <f t="shared" si="0"/>
        <v>27.119977745963507</v>
      </c>
      <c r="D21" s="10">
        <f t="shared" si="1"/>
        <v>0.8463590530680954</v>
      </c>
    </row>
    <row r="22" spans="1:4" ht="15.75">
      <c r="A22" s="5">
        <v>77</v>
      </c>
      <c r="B22" s="6">
        <v>29</v>
      </c>
      <c r="C22" s="10">
        <f t="shared" si="0"/>
        <v>28.459907173621048</v>
      </c>
      <c r="D22" s="10">
        <f t="shared" si="1"/>
        <v>0.2917002611060052</v>
      </c>
    </row>
    <row r="23" spans="1:10" ht="30">
      <c r="A23" s="5">
        <v>82</v>
      </c>
      <c r="B23" s="6">
        <v>29</v>
      </c>
      <c r="C23" s="10">
        <f t="shared" si="0"/>
        <v>29.309222824071973</v>
      </c>
      <c r="D23" s="10">
        <f t="shared" si="1"/>
        <v>0.09561875492704663</v>
      </c>
      <c r="H23" t="s">
        <v>39</v>
      </c>
      <c r="J23" s="25">
        <f>SQRT(1-(D39/DEVSQ(B7:B38)))</f>
        <v>0.9600483504151475</v>
      </c>
    </row>
    <row r="24" spans="1:10" ht="20.25">
      <c r="A24" s="5">
        <v>88</v>
      </c>
      <c r="B24" s="6">
        <v>29.2</v>
      </c>
      <c r="C24" s="10">
        <f t="shared" si="0"/>
        <v>30.2282960696267</v>
      </c>
      <c r="D24" s="10">
        <f t="shared" si="1"/>
        <v>1.057392806809723</v>
      </c>
      <c r="H24" t="s">
        <v>40</v>
      </c>
      <c r="J24" s="14">
        <f>J23*J23</f>
        <v>0.9216928351348458</v>
      </c>
    </row>
    <row r="25" spans="1:4" ht="15.75">
      <c r="A25" s="5">
        <v>92</v>
      </c>
      <c r="B25" s="6">
        <v>33.3</v>
      </c>
      <c r="C25" s="10">
        <f t="shared" si="0"/>
        <v>30.788005151285443</v>
      </c>
      <c r="D25" s="10">
        <f t="shared" si="1"/>
        <v>6.310118119968457</v>
      </c>
    </row>
    <row r="26" spans="1:4" ht="15.75">
      <c r="A26" s="5">
        <v>96</v>
      </c>
      <c r="B26" s="6">
        <v>33.1</v>
      </c>
      <c r="C26" s="10">
        <f t="shared" si="0"/>
        <v>31.310171293255816</v>
      </c>
      <c r="D26" s="10">
        <f t="shared" si="1"/>
        <v>3.2034867994855616</v>
      </c>
    </row>
    <row r="27" spans="1:4" ht="15.75">
      <c r="A27" s="5">
        <v>98</v>
      </c>
      <c r="B27" s="6">
        <v>33.3</v>
      </c>
      <c r="C27" s="10">
        <f t="shared" si="0"/>
        <v>31.558314619301722</v>
      </c>
      <c r="D27" s="10">
        <f t="shared" si="1"/>
        <v>3.033467965338095</v>
      </c>
    </row>
    <row r="28" spans="1:4" ht="15.75">
      <c r="A28" s="5">
        <v>104</v>
      </c>
      <c r="B28" s="6">
        <v>35.2</v>
      </c>
      <c r="C28" s="10">
        <f t="shared" si="0"/>
        <v>32.25579244271795</v>
      </c>
      <c r="D28" s="10">
        <f t="shared" si="1"/>
        <v>8.66835814035677</v>
      </c>
    </row>
    <row r="29" spans="1:4" ht="15.75">
      <c r="A29" s="5">
        <v>107</v>
      </c>
      <c r="B29" s="6">
        <v>31.1</v>
      </c>
      <c r="C29" s="10">
        <f t="shared" si="0"/>
        <v>32.580323802348</v>
      </c>
      <c r="D29" s="10">
        <f t="shared" si="1"/>
        <v>2.19135855979803</v>
      </c>
    </row>
    <row r="30" spans="1:4" ht="15.75">
      <c r="A30" s="5">
        <v>110</v>
      </c>
      <c r="B30" s="6">
        <v>26.6</v>
      </c>
      <c r="C30" s="10">
        <f t="shared" si="0"/>
        <v>32.890155779381374</v>
      </c>
      <c r="D30" s="10">
        <f t="shared" si="1"/>
        <v>39.56605972888488</v>
      </c>
    </row>
    <row r="31" spans="1:4" ht="15.75">
      <c r="A31" s="5">
        <v>111</v>
      </c>
      <c r="B31" s="6">
        <v>35.5</v>
      </c>
      <c r="C31" s="10">
        <f t="shared" si="0"/>
        <v>32.990335541700695</v>
      </c>
      <c r="D31" s="10">
        <f t="shared" si="1"/>
        <v>6.298415693250744</v>
      </c>
    </row>
    <row r="32" spans="1:4" ht="15.75">
      <c r="A32" s="5">
        <v>113</v>
      </c>
      <c r="B32" s="6">
        <v>32</v>
      </c>
      <c r="C32" s="10">
        <f t="shared" si="0"/>
        <v>33.186251963024645</v>
      </c>
      <c r="D32" s="10">
        <f t="shared" si="1"/>
        <v>1.4071937197798245</v>
      </c>
    </row>
    <row r="33" spans="1:4" ht="15.75">
      <c r="A33" s="5">
        <v>118</v>
      </c>
      <c r="B33" s="6">
        <v>37</v>
      </c>
      <c r="C33" s="10">
        <f t="shared" si="0"/>
        <v>33.65158521838288</v>
      </c>
      <c r="D33" s="10">
        <f t="shared" si="1"/>
        <v>11.211881549752047</v>
      </c>
    </row>
    <row r="34" spans="1:4" ht="15.75">
      <c r="A34" s="5">
        <v>119</v>
      </c>
      <c r="B34" s="6">
        <v>34.2</v>
      </c>
      <c r="C34" s="10">
        <f t="shared" si="0"/>
        <v>33.74069391441218</v>
      </c>
      <c r="D34" s="10">
        <f t="shared" si="1"/>
        <v>0.2109620802580117</v>
      </c>
    </row>
    <row r="35" spans="1:4" ht="15.75">
      <c r="A35" s="5">
        <v>119</v>
      </c>
      <c r="B35" s="6">
        <v>35</v>
      </c>
      <c r="C35" s="10">
        <f t="shared" si="0"/>
        <v>33.74069391441218</v>
      </c>
      <c r="D35" s="10">
        <f t="shared" si="1"/>
        <v>1.5858518171985267</v>
      </c>
    </row>
    <row r="36" spans="1:4" ht="15.75">
      <c r="A36" s="5">
        <v>126</v>
      </c>
      <c r="B36" s="6">
        <v>34.4</v>
      </c>
      <c r="C36" s="10">
        <f t="shared" si="0"/>
        <v>34.33072326442148</v>
      </c>
      <c r="D36" s="10">
        <f t="shared" si="1"/>
        <v>0.004799266092416085</v>
      </c>
    </row>
    <row r="37" spans="1:4" ht="15.75">
      <c r="A37" s="5">
        <v>132</v>
      </c>
      <c r="B37" s="6">
        <v>34.6</v>
      </c>
      <c r="C37" s="10">
        <f t="shared" si="0"/>
        <v>34.79371266234679</v>
      </c>
      <c r="D37" s="10">
        <f t="shared" si="1"/>
        <v>0.03752459555348163</v>
      </c>
    </row>
    <row r="38" spans="1:4" ht="16.5" thickBot="1">
      <c r="A38" s="7">
        <v>133</v>
      </c>
      <c r="B38" s="8">
        <v>36.3</v>
      </c>
      <c r="C38" s="10">
        <f t="shared" si="0"/>
        <v>34.86738488031573</v>
      </c>
      <c r="D38" s="10">
        <f t="shared" si="1"/>
        <v>2.0523860811479593</v>
      </c>
    </row>
    <row r="39" ht="16.5" thickTop="1">
      <c r="D39" s="9">
        <f>SUM(D7:D38)</f>
        <v>257.78836134356106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DSMT4" shapeId="168018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O488"/>
  <sheetViews>
    <sheetView tabSelected="1" workbookViewId="0" topLeftCell="A1">
      <selection activeCell="E5" sqref="E5"/>
    </sheetView>
  </sheetViews>
  <sheetFormatPr defaultColWidth="8.796875" defaultRowHeight="15"/>
  <cols>
    <col min="3" max="11" width="12.19921875" style="15" customWidth="1"/>
    <col min="12" max="12" width="11.5" style="15" customWidth="1"/>
    <col min="13" max="13" width="11.09765625" style="15" customWidth="1"/>
    <col min="14" max="14" width="12" style="0" customWidth="1"/>
  </cols>
  <sheetData>
    <row r="3" spans="3:4" ht="21" thickBot="1">
      <c r="C3" s="15" t="s">
        <v>7</v>
      </c>
      <c r="D3" s="15" t="s">
        <v>8</v>
      </c>
    </row>
    <row r="4" spans="1:6" ht="21" thickTop="1">
      <c r="A4" s="3" t="s">
        <v>1</v>
      </c>
      <c r="B4" s="4" t="s">
        <v>2</v>
      </c>
      <c r="C4" s="24" t="s">
        <v>9</v>
      </c>
      <c r="D4" s="24" t="s">
        <v>10</v>
      </c>
      <c r="E4" s="24" t="s">
        <v>36</v>
      </c>
      <c r="F4" s="24" t="s">
        <v>37</v>
      </c>
    </row>
    <row r="5" spans="1:6" ht="20.25">
      <c r="A5" s="5">
        <v>8</v>
      </c>
      <c r="B5" s="6">
        <v>4.1</v>
      </c>
      <c r="C5" s="15">
        <f>1/A5</f>
        <v>0.125</v>
      </c>
      <c r="D5" s="15">
        <f>LN(B5)</f>
        <v>1.410986973710262</v>
      </c>
      <c r="E5" s="15">
        <f>$I$34*EXP($I$35/A5)</f>
        <v>2.6954466976104503</v>
      </c>
      <c r="F5" s="15">
        <f>(E5-B5)*(E5-B5)</f>
        <v>1.9727699792533888</v>
      </c>
    </row>
    <row r="6" spans="1:6" ht="20.25">
      <c r="A6" s="5">
        <v>11</v>
      </c>
      <c r="B6" s="6">
        <v>6.3</v>
      </c>
      <c r="C6" s="15">
        <f aca="true" t="shared" si="0" ref="C6:C36">1/A6</f>
        <v>0.09090909090909091</v>
      </c>
      <c r="D6" s="15">
        <f aca="true" t="shared" si="1" ref="D6:D36">LN(B6)</f>
        <v>1.840549633397487</v>
      </c>
      <c r="E6" s="15">
        <f aca="true" t="shared" si="2" ref="E6:E36">$I$34*EXP($I$35/A6)</f>
        <v>5.442711189693711</v>
      </c>
      <c r="F6" s="15">
        <f aca="true" t="shared" si="3" ref="F6:F36">(E6-B6)*(E6-B6)</f>
        <v>0.7349441042763728</v>
      </c>
    </row>
    <row r="7" spans="1:6" ht="20.25">
      <c r="A7" s="5">
        <v>16</v>
      </c>
      <c r="B7" s="6">
        <v>9.5</v>
      </c>
      <c r="C7" s="15">
        <f t="shared" si="0"/>
        <v>0.0625</v>
      </c>
      <c r="D7" s="15">
        <f t="shared" si="1"/>
        <v>2.2512917986064953</v>
      </c>
      <c r="E7" s="15">
        <f t="shared" si="2"/>
        <v>9.77542709220079</v>
      </c>
      <c r="F7" s="15">
        <f t="shared" si="3"/>
        <v>0.07586008311818235</v>
      </c>
    </row>
    <row r="8" spans="1:6" ht="20.25">
      <c r="A8" s="5">
        <v>16</v>
      </c>
      <c r="B8" s="6">
        <v>8</v>
      </c>
      <c r="C8" s="15">
        <f t="shared" si="0"/>
        <v>0.0625</v>
      </c>
      <c r="D8" s="15">
        <f t="shared" si="1"/>
        <v>2.0794415416798357</v>
      </c>
      <c r="E8" s="15">
        <f t="shared" si="2"/>
        <v>9.77542709220079</v>
      </c>
      <c r="F8" s="15">
        <f t="shared" si="3"/>
        <v>3.1521413597205514</v>
      </c>
    </row>
    <row r="9" spans="1:6" ht="20.25">
      <c r="A9" s="5">
        <v>27</v>
      </c>
      <c r="B9" s="6">
        <v>7.1</v>
      </c>
      <c r="C9" s="15">
        <f t="shared" si="0"/>
        <v>0.037037037037037035</v>
      </c>
      <c r="D9" s="15">
        <f t="shared" si="1"/>
        <v>1.9600947840472698</v>
      </c>
      <c r="E9" s="15">
        <f t="shared" si="2"/>
        <v>16.522745731727436</v>
      </c>
      <c r="F9" s="15">
        <f t="shared" si="3"/>
        <v>88.78813712478762</v>
      </c>
    </row>
    <row r="10" spans="1:6" ht="20.25">
      <c r="A10" s="5">
        <v>30</v>
      </c>
      <c r="B10" s="6">
        <v>10.2</v>
      </c>
      <c r="C10" s="15">
        <f t="shared" si="0"/>
        <v>0.03333333333333333</v>
      </c>
      <c r="D10" s="15">
        <f t="shared" si="1"/>
        <v>2.322387720290225</v>
      </c>
      <c r="E10" s="15">
        <f t="shared" si="2"/>
        <v>17.833560974051327</v>
      </c>
      <c r="F10" s="15">
        <f t="shared" si="3"/>
        <v>58.27125314455945</v>
      </c>
    </row>
    <row r="11" spans="1:10" ht="24">
      <c r="A11" s="5">
        <v>29</v>
      </c>
      <c r="B11" s="6">
        <v>15.6</v>
      </c>
      <c r="C11" s="15">
        <f t="shared" si="0"/>
        <v>0.034482758620689655</v>
      </c>
      <c r="D11" s="15">
        <f t="shared" si="1"/>
        <v>2.747270914255491</v>
      </c>
      <c r="E11" s="15">
        <f t="shared" si="2"/>
        <v>17.415996309154686</v>
      </c>
      <c r="F11" s="15">
        <f t="shared" si="3"/>
        <v>3.297842594863442</v>
      </c>
      <c r="J11" s="15" t="s">
        <v>38</v>
      </c>
    </row>
    <row r="12" spans="1:10" ht="20.25">
      <c r="A12" s="5">
        <v>36</v>
      </c>
      <c r="B12" s="6">
        <v>19</v>
      </c>
      <c r="C12" s="15">
        <f t="shared" si="0"/>
        <v>0.027777777777777776</v>
      </c>
      <c r="D12" s="15">
        <f t="shared" si="1"/>
        <v>2.9444389791664403</v>
      </c>
      <c r="E12" s="15">
        <f t="shared" si="2"/>
        <v>19.997322386706553</v>
      </c>
      <c r="F12" s="15">
        <f t="shared" si="3"/>
        <v>0.9946519430260562</v>
      </c>
      <c r="J12" s="15" t="s">
        <v>11</v>
      </c>
    </row>
    <row r="13" spans="1:6" ht="20.25">
      <c r="A13" s="5">
        <v>43</v>
      </c>
      <c r="B13" s="6">
        <v>16.9</v>
      </c>
      <c r="C13" s="15">
        <f t="shared" si="0"/>
        <v>0.023255813953488372</v>
      </c>
      <c r="D13" s="15">
        <f t="shared" si="1"/>
        <v>2.8273136219290276</v>
      </c>
      <c r="E13" s="15">
        <f t="shared" si="2"/>
        <v>21.950925183932416</v>
      </c>
      <c r="F13" s="15">
        <f t="shared" si="3"/>
        <v>25.511845213682722</v>
      </c>
    </row>
    <row r="14" spans="1:6" ht="20.25">
      <c r="A14" s="5">
        <v>49</v>
      </c>
      <c r="B14" s="6">
        <v>18.8</v>
      </c>
      <c r="C14" s="15">
        <f t="shared" si="0"/>
        <v>0.02040816326530612</v>
      </c>
      <c r="D14" s="15">
        <f t="shared" si="1"/>
        <v>2.9338568698359038</v>
      </c>
      <c r="E14" s="15">
        <f t="shared" si="2"/>
        <v>23.277976530439727</v>
      </c>
      <c r="F14" s="15">
        <f t="shared" si="3"/>
        <v>20.052273807169005</v>
      </c>
    </row>
    <row r="15" spans="1:12" ht="20.25">
      <c r="A15" s="5">
        <v>49</v>
      </c>
      <c r="B15" s="6">
        <v>23.4</v>
      </c>
      <c r="C15" s="15">
        <f t="shared" si="0"/>
        <v>0.02040816326530612</v>
      </c>
      <c r="D15" s="15">
        <f t="shared" si="1"/>
        <v>3.152736022363656</v>
      </c>
      <c r="E15" s="15">
        <f t="shared" si="2"/>
        <v>23.277976530439727</v>
      </c>
      <c r="F15" s="15">
        <f t="shared" si="3"/>
        <v>0.014889727123526625</v>
      </c>
      <c r="H15" s="15" t="s">
        <v>12</v>
      </c>
      <c r="L15" s="13">
        <f>SQRT(1-F37/DEVSQ(B5:B36))</f>
        <v>0.9103893793111238</v>
      </c>
    </row>
    <row r="16" spans="1:12" ht="21" thickBot="1">
      <c r="A16" s="5">
        <v>58</v>
      </c>
      <c r="B16" s="6">
        <v>25.1</v>
      </c>
      <c r="C16" s="15">
        <f t="shared" si="0"/>
        <v>0.017241379310344827</v>
      </c>
      <c r="D16" s="15">
        <f t="shared" si="1"/>
        <v>3.2228678461377385</v>
      </c>
      <c r="E16" s="15">
        <f t="shared" si="2"/>
        <v>24.848176825129986</v>
      </c>
      <c r="F16" s="15">
        <f t="shared" si="3"/>
        <v>0.06341491140161429</v>
      </c>
      <c r="L16" s="14">
        <f>L15*L15</f>
        <v>0.8288088219624933</v>
      </c>
    </row>
    <row r="17" spans="1:9" ht="20.25">
      <c r="A17" s="5">
        <v>63</v>
      </c>
      <c r="B17" s="6">
        <v>22.3</v>
      </c>
      <c r="C17" s="15">
        <f t="shared" si="0"/>
        <v>0.015873015873015872</v>
      </c>
      <c r="D17" s="15">
        <f t="shared" si="1"/>
        <v>3.104586678466073</v>
      </c>
      <c r="E17" s="15">
        <f t="shared" si="2"/>
        <v>25.559021760952998</v>
      </c>
      <c r="F17" s="15">
        <f t="shared" si="3"/>
        <v>10.621222838365174</v>
      </c>
      <c r="H17" s="16" t="s">
        <v>13</v>
      </c>
      <c r="I17" s="16"/>
    </row>
    <row r="18" spans="1:9" ht="20.25">
      <c r="A18" s="5">
        <v>72</v>
      </c>
      <c r="B18" s="6">
        <v>22.7</v>
      </c>
      <c r="C18" s="15">
        <f t="shared" si="0"/>
        <v>0.013888888888888888</v>
      </c>
      <c r="D18" s="15">
        <f t="shared" si="1"/>
        <v>3.122364924487357</v>
      </c>
      <c r="E18" s="15">
        <f t="shared" si="2"/>
        <v>26.626022275371408</v>
      </c>
      <c r="F18" s="15">
        <f t="shared" si="3"/>
        <v>15.413650906712494</v>
      </c>
      <c r="H18" s="17" t="s">
        <v>14</v>
      </c>
      <c r="I18" s="17">
        <v>0.91697286698654</v>
      </c>
    </row>
    <row r="19" spans="1:9" ht="20.25">
      <c r="A19" s="5">
        <v>70</v>
      </c>
      <c r="B19" s="6">
        <v>26.2</v>
      </c>
      <c r="C19" s="15">
        <f t="shared" si="0"/>
        <v>0.014285714285714285</v>
      </c>
      <c r="D19" s="15">
        <f t="shared" si="1"/>
        <v>3.265759410767051</v>
      </c>
      <c r="E19" s="15">
        <f t="shared" si="2"/>
        <v>26.409116861276402</v>
      </c>
      <c r="F19" s="15">
        <f t="shared" si="3"/>
        <v>0.04372986167009435</v>
      </c>
      <c r="H19" s="17" t="s">
        <v>15</v>
      </c>
      <c r="I19" s="17">
        <v>0.8408392387895148</v>
      </c>
    </row>
    <row r="20" spans="1:9" ht="20.25">
      <c r="A20" s="5">
        <v>77</v>
      </c>
      <c r="B20" s="6">
        <v>29</v>
      </c>
      <c r="C20" s="15">
        <f t="shared" si="0"/>
        <v>0.012987012987012988</v>
      </c>
      <c r="D20" s="15">
        <f t="shared" si="1"/>
        <v>3.367295829986474</v>
      </c>
      <c r="E20" s="15">
        <f t="shared" si="2"/>
        <v>27.12563765398152</v>
      </c>
      <c r="F20" s="15">
        <f t="shared" si="3"/>
        <v>3.5132342041718974</v>
      </c>
      <c r="H20" s="17" t="s">
        <v>16</v>
      </c>
      <c r="I20" s="17">
        <v>0.8355338800824987</v>
      </c>
    </row>
    <row r="21" spans="1:9" ht="20.25">
      <c r="A21" s="5">
        <v>82</v>
      </c>
      <c r="B21" s="6">
        <v>29</v>
      </c>
      <c r="C21" s="15">
        <f t="shared" si="0"/>
        <v>0.012195121951219513</v>
      </c>
      <c r="D21" s="15">
        <f t="shared" si="1"/>
        <v>3.367295829986474</v>
      </c>
      <c r="E21" s="15">
        <f t="shared" si="2"/>
        <v>27.572048130359004</v>
      </c>
      <c r="F21" s="15">
        <f t="shared" si="3"/>
        <v>2.039046542011216</v>
      </c>
      <c r="H21" s="17" t="s">
        <v>17</v>
      </c>
      <c r="I21" s="17">
        <v>0.24257894721280165</v>
      </c>
    </row>
    <row r="22" spans="1:9" ht="21" thickBot="1">
      <c r="A22" s="5">
        <v>88</v>
      </c>
      <c r="B22" s="6">
        <v>29.2</v>
      </c>
      <c r="C22" s="15">
        <f t="shared" si="0"/>
        <v>0.011363636363636364</v>
      </c>
      <c r="D22" s="15">
        <f t="shared" si="1"/>
        <v>3.374168709274236</v>
      </c>
      <c r="E22" s="15">
        <f t="shared" si="2"/>
        <v>28.048688112907083</v>
      </c>
      <c r="F22" s="15">
        <f t="shared" si="3"/>
        <v>1.3255190613614518</v>
      </c>
      <c r="H22" s="18" t="s">
        <v>18</v>
      </c>
      <c r="I22" s="18">
        <v>32</v>
      </c>
    </row>
    <row r="23" spans="1:6" ht="20.25">
      <c r="A23" s="5">
        <v>92</v>
      </c>
      <c r="B23" s="6">
        <v>33.3</v>
      </c>
      <c r="C23" s="15">
        <f t="shared" si="0"/>
        <v>0.010869565217391304</v>
      </c>
      <c r="D23" s="15">
        <f t="shared" si="1"/>
        <v>3.505557396986398</v>
      </c>
      <c r="E23" s="15">
        <f t="shared" si="2"/>
        <v>28.335802557364154</v>
      </c>
      <c r="F23" s="15">
        <f t="shared" si="3"/>
        <v>24.643256249472245</v>
      </c>
    </row>
    <row r="24" spans="1:8" ht="21" thickBot="1">
      <c r="A24" s="5">
        <v>96</v>
      </c>
      <c r="B24" s="6">
        <v>33.1</v>
      </c>
      <c r="C24" s="15">
        <f t="shared" si="0"/>
        <v>0.010416666666666666</v>
      </c>
      <c r="D24" s="15">
        <f t="shared" si="1"/>
        <v>3.4995332823830174</v>
      </c>
      <c r="E24" s="15">
        <f t="shared" si="2"/>
        <v>28.601571883667447</v>
      </c>
      <c r="F24" s="15">
        <f t="shared" si="3"/>
        <v>20.235855517811256</v>
      </c>
      <c r="H24" s="15" t="s">
        <v>19</v>
      </c>
    </row>
    <row r="25" spans="1:13" ht="20.25">
      <c r="A25" s="5">
        <v>98</v>
      </c>
      <c r="B25" s="6">
        <v>33.3</v>
      </c>
      <c r="C25" s="15">
        <f t="shared" si="0"/>
        <v>0.01020408163265306</v>
      </c>
      <c r="D25" s="15">
        <f t="shared" si="1"/>
        <v>3.505557396986398</v>
      </c>
      <c r="E25" s="15">
        <f t="shared" si="2"/>
        <v>28.727178961746795</v>
      </c>
      <c r="F25" s="15">
        <f t="shared" si="3"/>
        <v>20.9106922478911</v>
      </c>
      <c r="H25" s="19"/>
      <c r="I25" s="19" t="s">
        <v>23</v>
      </c>
      <c r="J25" s="19" t="s">
        <v>24</v>
      </c>
      <c r="K25" s="19" t="s">
        <v>25</v>
      </c>
      <c r="L25" s="19" t="s">
        <v>26</v>
      </c>
      <c r="M25" s="19" t="s">
        <v>27</v>
      </c>
    </row>
    <row r="26" spans="1:13" ht="20.25">
      <c r="A26" s="5">
        <v>104</v>
      </c>
      <c r="B26" s="6">
        <v>35.2</v>
      </c>
      <c r="C26" s="15">
        <f t="shared" si="0"/>
        <v>0.009615384615384616</v>
      </c>
      <c r="D26" s="15">
        <f t="shared" si="1"/>
        <v>3.5610460826040513</v>
      </c>
      <c r="E26" s="15">
        <f t="shared" si="2"/>
        <v>29.077900267264543</v>
      </c>
      <c r="F26" s="15">
        <f t="shared" si="3"/>
        <v>37.4801051375596</v>
      </c>
      <c r="H26" s="17" t="s">
        <v>20</v>
      </c>
      <c r="I26" s="17">
        <v>1</v>
      </c>
      <c r="J26" s="17">
        <v>9.326193701048417</v>
      </c>
      <c r="K26" s="17">
        <v>9.326193701048417</v>
      </c>
      <c r="L26" s="17">
        <v>158.48866876381624</v>
      </c>
      <c r="M26" s="17">
        <v>1.6688222659560801E-13</v>
      </c>
    </row>
    <row r="27" spans="1:13" ht="20.25">
      <c r="A27" s="5">
        <v>107</v>
      </c>
      <c r="B27" s="6">
        <v>31.1</v>
      </c>
      <c r="C27" s="15">
        <f t="shared" si="0"/>
        <v>0.009345794392523364</v>
      </c>
      <c r="D27" s="15">
        <f t="shared" si="1"/>
        <v>3.4372078191851885</v>
      </c>
      <c r="E27" s="15">
        <f t="shared" si="2"/>
        <v>29.239937222359586</v>
      </c>
      <c r="F27" s="15">
        <f t="shared" si="3"/>
        <v>3.459833536763377</v>
      </c>
      <c r="H27" s="17" t="s">
        <v>6</v>
      </c>
      <c r="I27" s="17">
        <v>30</v>
      </c>
      <c r="J27" s="17">
        <v>1.7653363689261363</v>
      </c>
      <c r="K27" s="17">
        <v>0.05884454563087121</v>
      </c>
      <c r="L27" s="17"/>
      <c r="M27" s="17"/>
    </row>
    <row r="28" spans="1:13" ht="21" thickBot="1">
      <c r="A28" s="5">
        <v>110</v>
      </c>
      <c r="B28" s="6">
        <v>26.6</v>
      </c>
      <c r="C28" s="15">
        <f t="shared" si="0"/>
        <v>0.00909090909090909</v>
      </c>
      <c r="D28" s="15">
        <f t="shared" si="1"/>
        <v>3.2809112157876537</v>
      </c>
      <c r="E28" s="15">
        <f t="shared" si="2"/>
        <v>29.393966132257713</v>
      </c>
      <c r="F28" s="15">
        <f t="shared" si="3"/>
        <v>7.806246748203116</v>
      </c>
      <c r="H28" s="18" t="s">
        <v>21</v>
      </c>
      <c r="I28" s="18">
        <v>31</v>
      </c>
      <c r="J28" s="18">
        <v>11.091530069974553</v>
      </c>
      <c r="K28" s="18"/>
      <c r="L28" s="18"/>
      <c r="M28" s="18"/>
    </row>
    <row r="29" spans="1:6" ht="21" thickBot="1">
      <c r="A29" s="5">
        <v>111</v>
      </c>
      <c r="B29" s="6">
        <v>35.5</v>
      </c>
      <c r="C29" s="15">
        <f t="shared" si="0"/>
        <v>0.009009009009009009</v>
      </c>
      <c r="D29" s="15">
        <f t="shared" si="1"/>
        <v>3.56953269648137</v>
      </c>
      <c r="E29" s="15">
        <f t="shared" si="2"/>
        <v>29.443630945063553</v>
      </c>
      <c r="F29" s="15">
        <f t="shared" si="3"/>
        <v>36.67960612959179</v>
      </c>
    </row>
    <row r="30" spans="1:14" ht="20.25">
      <c r="A30" s="5">
        <v>113</v>
      </c>
      <c r="B30" s="6">
        <v>32</v>
      </c>
      <c r="C30" s="15">
        <f t="shared" si="0"/>
        <v>0.008849557522123894</v>
      </c>
      <c r="D30" s="15">
        <f t="shared" si="1"/>
        <v>3.4657359027997265</v>
      </c>
      <c r="E30" s="15">
        <f t="shared" si="2"/>
        <v>29.54056435337636</v>
      </c>
      <c r="F30" s="15">
        <f t="shared" si="3"/>
        <v>6.048823699883038</v>
      </c>
      <c r="H30" s="19"/>
      <c r="I30" s="19" t="s">
        <v>28</v>
      </c>
      <c r="J30" s="19" t="s">
        <v>17</v>
      </c>
      <c r="K30" s="19" t="s">
        <v>29</v>
      </c>
      <c r="L30" s="19" t="s">
        <v>30</v>
      </c>
      <c r="M30" s="19" t="s">
        <v>31</v>
      </c>
      <c r="N30" s="26" t="s">
        <v>32</v>
      </c>
    </row>
    <row r="31" spans="1:15" ht="22.5">
      <c r="A31" s="5">
        <v>118</v>
      </c>
      <c r="B31" s="6">
        <v>37</v>
      </c>
      <c r="C31" s="15">
        <f t="shared" si="0"/>
        <v>0.00847457627118644</v>
      </c>
      <c r="D31" s="15">
        <f t="shared" si="1"/>
        <v>3.6109179126442243</v>
      </c>
      <c r="E31" s="15">
        <f t="shared" si="2"/>
        <v>29.76978170556953</v>
      </c>
      <c r="F31" s="15">
        <f t="shared" si="3"/>
        <v>52.27605658511703</v>
      </c>
      <c r="H31" s="17" t="s">
        <v>22</v>
      </c>
      <c r="I31" s="17">
        <v>3.568179653296741</v>
      </c>
      <c r="J31" s="17">
        <v>0.057928485215676846</v>
      </c>
      <c r="K31" s="17">
        <v>61.59628790588685</v>
      </c>
      <c r="L31" s="17">
        <v>3.803992098167669E-33</v>
      </c>
      <c r="M31" s="17">
        <v>3.449874025356349</v>
      </c>
      <c r="N31" s="17">
        <v>3.686485281237133</v>
      </c>
      <c r="O31" s="12" t="s">
        <v>34</v>
      </c>
    </row>
    <row r="32" spans="1:15" ht="23.25" thickBot="1">
      <c r="A32" s="5">
        <v>119</v>
      </c>
      <c r="B32" s="6">
        <v>34.2</v>
      </c>
      <c r="C32" s="15">
        <f t="shared" si="0"/>
        <v>0.008403361344537815</v>
      </c>
      <c r="D32" s="15">
        <f t="shared" si="1"/>
        <v>3.5322256440685598</v>
      </c>
      <c r="E32" s="15">
        <f t="shared" si="2"/>
        <v>29.813514287557844</v>
      </c>
      <c r="F32" s="15">
        <f t="shared" si="3"/>
        <v>19.241256905459196</v>
      </c>
      <c r="H32" s="18" t="s">
        <v>33</v>
      </c>
      <c r="I32" s="18">
        <v>-20.612925697328578</v>
      </c>
      <c r="J32" s="18">
        <v>1.637346248221745</v>
      </c>
      <c r="K32" s="18">
        <v>-12.589228283092496</v>
      </c>
      <c r="L32" s="18">
        <v>1.6688222659561077E-13</v>
      </c>
      <c r="M32" s="18">
        <v>-23.956829397391097</v>
      </c>
      <c r="N32" s="18">
        <v>-17.26902199726606</v>
      </c>
      <c r="O32" s="12" t="s">
        <v>35</v>
      </c>
    </row>
    <row r="33" spans="1:6" ht="20.25">
      <c r="A33" s="5">
        <v>119</v>
      </c>
      <c r="B33" s="6">
        <v>35</v>
      </c>
      <c r="C33" s="15">
        <f t="shared" si="0"/>
        <v>0.008403361344537815</v>
      </c>
      <c r="D33" s="15">
        <f t="shared" si="1"/>
        <v>3.5553480614894135</v>
      </c>
      <c r="E33" s="15">
        <f t="shared" si="2"/>
        <v>29.813514287557844</v>
      </c>
      <c r="F33" s="15">
        <f t="shared" si="3"/>
        <v>26.89963404536662</v>
      </c>
    </row>
    <row r="34" spans="1:9" ht="20.25">
      <c r="A34" s="5">
        <v>126</v>
      </c>
      <c r="B34" s="6">
        <v>34.4</v>
      </c>
      <c r="C34" s="15">
        <f t="shared" si="0"/>
        <v>0.007936507936507936</v>
      </c>
      <c r="D34" s="15">
        <f t="shared" si="1"/>
        <v>3.5380565643793527</v>
      </c>
      <c r="E34" s="15">
        <f t="shared" si="2"/>
        <v>30.10180103170763</v>
      </c>
      <c r="F34" s="15">
        <f t="shared" si="3"/>
        <v>18.474514371029578</v>
      </c>
      <c r="H34" s="15" t="s">
        <v>3</v>
      </c>
      <c r="I34" s="15">
        <f>EXP(I31)</f>
        <v>35.45199944767874</v>
      </c>
    </row>
    <row r="35" spans="1:10" ht="20.25">
      <c r="A35" s="5">
        <v>132</v>
      </c>
      <c r="B35" s="6">
        <v>34.6</v>
      </c>
      <c r="C35" s="15">
        <f t="shared" si="0"/>
        <v>0.007575757575757576</v>
      </c>
      <c r="D35" s="15">
        <f t="shared" si="1"/>
        <v>3.543853682063679</v>
      </c>
      <c r="E35" s="15">
        <f t="shared" si="2"/>
        <v>30.32647596751296</v>
      </c>
      <c r="F35" s="15">
        <f t="shared" si="3"/>
        <v>18.263007656244312</v>
      </c>
      <c r="H35" s="20" t="s">
        <v>4</v>
      </c>
      <c r="I35" s="20">
        <f>I32</f>
        <v>-20.612925697328578</v>
      </c>
      <c r="J35" s="20"/>
    </row>
    <row r="36" spans="1:10" ht="21" thickBot="1">
      <c r="A36" s="7">
        <v>133</v>
      </c>
      <c r="B36" s="8">
        <v>36.3</v>
      </c>
      <c r="C36" s="15">
        <f t="shared" si="0"/>
        <v>0.007518796992481203</v>
      </c>
      <c r="D36" s="15">
        <f t="shared" si="1"/>
        <v>3.591817741270805</v>
      </c>
      <c r="E36" s="15">
        <f t="shared" si="2"/>
        <v>30.362103930728004</v>
      </c>
      <c r="F36" s="15">
        <f t="shared" si="3"/>
        <v>35.258609729475786</v>
      </c>
      <c r="H36" s="20"/>
      <c r="I36" s="20"/>
      <c r="J36" s="20"/>
    </row>
    <row r="37" spans="6:10" ht="21" thickTop="1">
      <c r="F37" s="21">
        <f>SUM(F5:F36)</f>
        <v>563.5639259671423</v>
      </c>
      <c r="G37" s="22"/>
      <c r="H37" s="20"/>
      <c r="I37" s="20"/>
      <c r="J37" s="20"/>
    </row>
    <row r="38" spans="8:10" ht="20.25">
      <c r="H38" s="23"/>
      <c r="I38" s="23"/>
      <c r="J38" s="23"/>
    </row>
    <row r="39" spans="8:10" ht="20.25">
      <c r="H39" s="17"/>
      <c r="I39" s="17"/>
      <c r="J39" s="17"/>
    </row>
    <row r="40" spans="8:10" ht="20.25">
      <c r="H40" s="17"/>
      <c r="I40" s="17"/>
      <c r="J40" s="17"/>
    </row>
    <row r="41" spans="8:10" ht="20.25">
      <c r="H41" s="17"/>
      <c r="I41" s="17"/>
      <c r="J41" s="17"/>
    </row>
    <row r="42" spans="8:10" ht="20.25">
      <c r="H42" s="17"/>
      <c r="I42" s="17"/>
      <c r="J42" s="17"/>
    </row>
    <row r="43" spans="8:10" ht="20.25">
      <c r="H43" s="17"/>
      <c r="I43" s="17"/>
      <c r="J43" s="17"/>
    </row>
    <row r="44" spans="8:10" ht="20.25">
      <c r="H44" s="17"/>
      <c r="I44" s="17"/>
      <c r="J44" s="17"/>
    </row>
    <row r="45" spans="8:10" ht="20.25">
      <c r="H45" s="17"/>
      <c r="I45" s="17"/>
      <c r="J45" s="17"/>
    </row>
    <row r="46" spans="8:10" ht="20.25">
      <c r="H46" s="17"/>
      <c r="I46" s="17"/>
      <c r="J46" s="17"/>
    </row>
    <row r="47" spans="8:10" ht="20.25">
      <c r="H47" s="17"/>
      <c r="I47" s="17"/>
      <c r="J47" s="17"/>
    </row>
    <row r="48" spans="8:10" ht="20.25">
      <c r="H48" s="17"/>
      <c r="I48" s="17"/>
      <c r="J48" s="17"/>
    </row>
    <row r="49" spans="8:10" ht="20.25">
      <c r="H49" s="17"/>
      <c r="I49" s="17"/>
      <c r="J49" s="17"/>
    </row>
    <row r="50" spans="8:10" ht="20.25">
      <c r="H50" s="17"/>
      <c r="I50" s="17"/>
      <c r="J50" s="17"/>
    </row>
    <row r="51" spans="8:10" ht="20.25">
      <c r="H51" s="17"/>
      <c r="I51" s="17"/>
      <c r="J51" s="17"/>
    </row>
    <row r="52" spans="8:10" ht="20.25">
      <c r="H52" s="17"/>
      <c r="I52" s="17"/>
      <c r="J52" s="17"/>
    </row>
    <row r="53" spans="8:10" ht="20.25">
      <c r="H53" s="17"/>
      <c r="I53" s="17"/>
      <c r="J53" s="17"/>
    </row>
    <row r="54" spans="8:10" ht="20.25">
      <c r="H54" s="17"/>
      <c r="I54" s="17"/>
      <c r="J54" s="17"/>
    </row>
    <row r="55" spans="8:10" ht="20.25">
      <c r="H55" s="17"/>
      <c r="I55" s="17"/>
      <c r="J55" s="17"/>
    </row>
    <row r="56" spans="8:10" ht="20.25">
      <c r="H56" s="17"/>
      <c r="I56" s="17"/>
      <c r="J56" s="17"/>
    </row>
    <row r="57" spans="8:10" ht="20.25">
      <c r="H57" s="17"/>
      <c r="I57" s="17"/>
      <c r="J57" s="17"/>
    </row>
    <row r="58" spans="8:10" ht="20.25">
      <c r="H58" s="17"/>
      <c r="I58" s="17"/>
      <c r="J58" s="17"/>
    </row>
    <row r="59" spans="8:10" ht="20.25">
      <c r="H59" s="17"/>
      <c r="I59" s="17"/>
      <c r="J59" s="17"/>
    </row>
    <row r="60" spans="8:10" ht="20.25">
      <c r="H60" s="17"/>
      <c r="I60" s="17"/>
      <c r="J60" s="17"/>
    </row>
    <row r="61" spans="8:10" ht="20.25">
      <c r="H61" s="17"/>
      <c r="I61" s="17"/>
      <c r="J61" s="17"/>
    </row>
    <row r="62" spans="8:10" ht="20.25">
      <c r="H62" s="17"/>
      <c r="I62" s="17"/>
      <c r="J62" s="17"/>
    </row>
    <row r="63" spans="8:10" ht="20.25">
      <c r="H63" s="17"/>
      <c r="I63" s="17"/>
      <c r="J63" s="17"/>
    </row>
    <row r="64" spans="8:10" ht="20.25">
      <c r="H64" s="17"/>
      <c r="I64" s="17"/>
      <c r="J64" s="17"/>
    </row>
    <row r="65" spans="8:10" ht="20.25">
      <c r="H65" s="17"/>
      <c r="I65" s="17"/>
      <c r="J65" s="17"/>
    </row>
    <row r="66" spans="8:10" ht="20.25">
      <c r="H66" s="17"/>
      <c r="I66" s="17"/>
      <c r="J66" s="17"/>
    </row>
    <row r="67" spans="8:10" ht="20.25">
      <c r="H67" s="17"/>
      <c r="I67" s="17"/>
      <c r="J67" s="17"/>
    </row>
    <row r="68" spans="8:10" ht="20.25">
      <c r="H68" s="17"/>
      <c r="I68" s="17"/>
      <c r="J68" s="17"/>
    </row>
    <row r="69" spans="8:10" ht="20.25">
      <c r="H69" s="17"/>
      <c r="I69" s="17"/>
      <c r="J69" s="17"/>
    </row>
    <row r="70" spans="8:10" ht="20.25">
      <c r="H70" s="17"/>
      <c r="I70" s="17"/>
      <c r="J70" s="17"/>
    </row>
    <row r="71" spans="8:10" ht="20.25">
      <c r="H71" s="20"/>
      <c r="I71" s="20"/>
      <c r="J71" s="20"/>
    </row>
    <row r="72" spans="8:10" ht="20.25">
      <c r="H72" s="20"/>
      <c r="I72" s="20"/>
      <c r="J72" s="20"/>
    </row>
    <row r="73" spans="8:10" ht="20.25">
      <c r="H73" s="20"/>
      <c r="I73" s="20"/>
      <c r="J73" s="20"/>
    </row>
    <row r="74" spans="8:10" ht="20.25">
      <c r="H74" s="20"/>
      <c r="I74" s="20"/>
      <c r="J74" s="20"/>
    </row>
    <row r="75" spans="8:10" ht="20.25">
      <c r="H75" s="20"/>
      <c r="I75" s="20"/>
      <c r="J75" s="20"/>
    </row>
    <row r="76" spans="8:10" ht="20.25">
      <c r="H76" s="20"/>
      <c r="I76" s="20"/>
      <c r="J76" s="20"/>
    </row>
    <row r="77" spans="8:10" ht="20.25">
      <c r="H77" s="20"/>
      <c r="I77" s="20"/>
      <c r="J77" s="20"/>
    </row>
    <row r="78" spans="8:10" ht="20.25">
      <c r="H78" s="20"/>
      <c r="I78" s="20"/>
      <c r="J78" s="20"/>
    </row>
    <row r="79" spans="8:10" ht="20.25">
      <c r="H79" s="20"/>
      <c r="I79" s="20"/>
      <c r="J79" s="20"/>
    </row>
    <row r="80" spans="8:10" ht="20.25">
      <c r="H80" s="20"/>
      <c r="I80" s="20"/>
      <c r="J80" s="20"/>
    </row>
    <row r="81" spans="8:10" ht="20.25">
      <c r="H81" s="20"/>
      <c r="I81" s="20"/>
      <c r="J81" s="20"/>
    </row>
    <row r="82" spans="8:10" ht="20.25">
      <c r="H82" s="20"/>
      <c r="I82" s="20"/>
      <c r="J82" s="20"/>
    </row>
    <row r="83" spans="8:10" ht="20.25">
      <c r="H83" s="20"/>
      <c r="I83" s="20"/>
      <c r="J83" s="20"/>
    </row>
    <row r="84" spans="8:10" ht="20.25">
      <c r="H84" s="20"/>
      <c r="I84" s="20"/>
      <c r="J84" s="20"/>
    </row>
    <row r="85" spans="8:10" ht="20.25">
      <c r="H85" s="20"/>
      <c r="I85" s="20"/>
      <c r="J85" s="20"/>
    </row>
    <row r="86" spans="8:10" ht="20.25">
      <c r="H86" s="20"/>
      <c r="I86" s="20"/>
      <c r="J86" s="20"/>
    </row>
    <row r="87" spans="8:10" ht="20.25">
      <c r="H87" s="20"/>
      <c r="I87" s="20"/>
      <c r="J87" s="20"/>
    </row>
    <row r="88" spans="8:10" ht="20.25">
      <c r="H88" s="20"/>
      <c r="I88" s="20"/>
      <c r="J88" s="20"/>
    </row>
    <row r="89" spans="8:10" ht="20.25">
      <c r="H89" s="20"/>
      <c r="I89" s="20"/>
      <c r="J89" s="20"/>
    </row>
    <row r="90" spans="8:10" ht="20.25">
      <c r="H90" s="20"/>
      <c r="I90" s="20"/>
      <c r="J90" s="20"/>
    </row>
    <row r="91" spans="8:10" ht="20.25">
      <c r="H91" s="20"/>
      <c r="I91" s="20"/>
      <c r="J91" s="20"/>
    </row>
    <row r="92" spans="8:10" ht="20.25">
      <c r="H92" s="20"/>
      <c r="I92" s="20"/>
      <c r="J92" s="20"/>
    </row>
    <row r="93" spans="8:10" ht="20.25">
      <c r="H93" s="20"/>
      <c r="I93" s="20"/>
      <c r="J93" s="20"/>
    </row>
    <row r="94" spans="8:10" ht="20.25">
      <c r="H94" s="20"/>
      <c r="I94" s="20"/>
      <c r="J94" s="20"/>
    </row>
    <row r="95" spans="8:10" ht="20.25">
      <c r="H95" s="20"/>
      <c r="I95" s="20"/>
      <c r="J95" s="20"/>
    </row>
    <row r="96" spans="8:10" ht="20.25">
      <c r="H96" s="20"/>
      <c r="I96" s="20"/>
      <c r="J96" s="20"/>
    </row>
    <row r="97" spans="8:10" ht="20.25">
      <c r="H97" s="20"/>
      <c r="I97" s="20"/>
      <c r="J97" s="20"/>
    </row>
    <row r="98" spans="8:10" ht="20.25">
      <c r="H98" s="20"/>
      <c r="I98" s="20"/>
      <c r="J98" s="20"/>
    </row>
    <row r="99" spans="8:10" ht="20.25">
      <c r="H99" s="20"/>
      <c r="I99" s="20"/>
      <c r="J99" s="20"/>
    </row>
    <row r="100" spans="8:10" ht="20.25">
      <c r="H100" s="20"/>
      <c r="I100" s="20"/>
      <c r="J100" s="20"/>
    </row>
    <row r="101" spans="8:10" ht="20.25">
      <c r="H101" s="20"/>
      <c r="I101" s="20"/>
      <c r="J101" s="20"/>
    </row>
    <row r="102" spans="8:10" ht="20.25">
      <c r="H102" s="20"/>
      <c r="I102" s="20"/>
      <c r="J102" s="20"/>
    </row>
    <row r="103" spans="8:10" ht="20.25">
      <c r="H103" s="20"/>
      <c r="I103" s="20"/>
      <c r="J103" s="20"/>
    </row>
    <row r="104" spans="8:10" ht="20.25">
      <c r="H104" s="20"/>
      <c r="I104" s="20"/>
      <c r="J104" s="20"/>
    </row>
    <row r="105" spans="8:10" ht="20.25">
      <c r="H105" s="20"/>
      <c r="I105" s="20"/>
      <c r="J105" s="20"/>
    </row>
    <row r="106" spans="8:10" ht="20.25">
      <c r="H106" s="20"/>
      <c r="I106" s="20"/>
      <c r="J106" s="20"/>
    </row>
    <row r="107" spans="8:10" ht="20.25">
      <c r="H107" s="20"/>
      <c r="I107" s="20"/>
      <c r="J107" s="20"/>
    </row>
    <row r="108" spans="8:10" ht="20.25">
      <c r="H108" s="20"/>
      <c r="I108" s="20"/>
      <c r="J108" s="20"/>
    </row>
    <row r="109" spans="8:10" ht="20.25">
      <c r="H109" s="20"/>
      <c r="I109" s="20"/>
      <c r="J109" s="20"/>
    </row>
    <row r="110" spans="8:10" ht="20.25">
      <c r="H110" s="20"/>
      <c r="I110" s="20"/>
      <c r="J110" s="20"/>
    </row>
    <row r="111" spans="8:10" ht="20.25">
      <c r="H111" s="20"/>
      <c r="I111" s="20"/>
      <c r="J111" s="20"/>
    </row>
    <row r="112" spans="8:10" ht="20.25">
      <c r="H112" s="20"/>
      <c r="I112" s="20"/>
      <c r="J112" s="20"/>
    </row>
    <row r="113" spans="8:10" ht="20.25">
      <c r="H113" s="20"/>
      <c r="I113" s="20"/>
      <c r="J113" s="20"/>
    </row>
    <row r="114" spans="8:10" ht="20.25">
      <c r="H114" s="20"/>
      <c r="I114" s="20"/>
      <c r="J114" s="20"/>
    </row>
    <row r="115" spans="8:10" ht="20.25">
      <c r="H115" s="20"/>
      <c r="I115" s="20"/>
      <c r="J115" s="20"/>
    </row>
    <row r="116" spans="8:10" ht="20.25">
      <c r="H116" s="20"/>
      <c r="I116" s="20"/>
      <c r="J116" s="20"/>
    </row>
    <row r="117" spans="8:10" ht="20.25">
      <c r="H117" s="20"/>
      <c r="I117" s="20"/>
      <c r="J117" s="20"/>
    </row>
    <row r="118" spans="8:10" ht="20.25">
      <c r="H118" s="20"/>
      <c r="I118" s="20"/>
      <c r="J118" s="20"/>
    </row>
    <row r="119" spans="8:10" ht="20.25">
      <c r="H119" s="20"/>
      <c r="I119" s="20"/>
      <c r="J119" s="20"/>
    </row>
    <row r="120" spans="8:10" ht="20.25">
      <c r="H120" s="20"/>
      <c r="I120" s="20"/>
      <c r="J120" s="20"/>
    </row>
    <row r="121" spans="8:10" ht="20.25">
      <c r="H121" s="20"/>
      <c r="I121" s="20"/>
      <c r="J121" s="20"/>
    </row>
    <row r="122" spans="8:10" ht="20.25">
      <c r="H122" s="20"/>
      <c r="I122" s="20"/>
      <c r="J122" s="20"/>
    </row>
    <row r="123" spans="8:10" ht="20.25">
      <c r="H123" s="20"/>
      <c r="I123" s="20"/>
      <c r="J123" s="20"/>
    </row>
    <row r="124" spans="8:10" ht="20.25">
      <c r="H124" s="20"/>
      <c r="I124" s="20"/>
      <c r="J124" s="20"/>
    </row>
    <row r="125" spans="8:10" ht="20.25">
      <c r="H125" s="20"/>
      <c r="I125" s="20"/>
      <c r="J125" s="20"/>
    </row>
    <row r="126" spans="8:10" ht="20.25">
      <c r="H126" s="20"/>
      <c r="I126" s="20"/>
      <c r="J126" s="20"/>
    </row>
    <row r="127" spans="8:10" ht="20.25">
      <c r="H127" s="20"/>
      <c r="I127" s="20"/>
      <c r="J127" s="20"/>
    </row>
    <row r="128" spans="8:10" ht="20.25">
      <c r="H128" s="20"/>
      <c r="I128" s="20"/>
      <c r="J128" s="20"/>
    </row>
    <row r="129" spans="8:10" ht="20.25">
      <c r="H129" s="20"/>
      <c r="I129" s="20"/>
      <c r="J129" s="20"/>
    </row>
    <row r="130" spans="8:10" ht="20.25">
      <c r="H130" s="20"/>
      <c r="I130" s="20"/>
      <c r="J130" s="20"/>
    </row>
    <row r="131" spans="8:10" ht="20.25">
      <c r="H131" s="20"/>
      <c r="I131" s="20"/>
      <c r="J131" s="20"/>
    </row>
    <row r="132" spans="8:10" ht="20.25">
      <c r="H132" s="20"/>
      <c r="I132" s="20"/>
      <c r="J132" s="20"/>
    </row>
    <row r="133" spans="8:10" ht="20.25">
      <c r="H133" s="20"/>
      <c r="I133" s="20"/>
      <c r="J133" s="20"/>
    </row>
    <row r="134" spans="8:10" ht="20.25">
      <c r="H134" s="20"/>
      <c r="I134" s="20"/>
      <c r="J134" s="20"/>
    </row>
    <row r="135" spans="8:10" ht="20.25">
      <c r="H135" s="20"/>
      <c r="I135" s="20"/>
      <c r="J135" s="20"/>
    </row>
    <row r="136" spans="8:10" ht="20.25">
      <c r="H136" s="20"/>
      <c r="I136" s="20"/>
      <c r="J136" s="20"/>
    </row>
    <row r="137" spans="8:10" ht="20.25">
      <c r="H137" s="20"/>
      <c r="I137" s="20"/>
      <c r="J137" s="20"/>
    </row>
    <row r="138" spans="8:10" ht="20.25">
      <c r="H138" s="20"/>
      <c r="I138" s="20"/>
      <c r="J138" s="20"/>
    </row>
    <row r="139" spans="8:10" ht="20.25">
      <c r="H139" s="20"/>
      <c r="I139" s="20"/>
      <c r="J139" s="20"/>
    </row>
    <row r="140" spans="8:10" ht="20.25">
      <c r="H140" s="20"/>
      <c r="I140" s="20"/>
      <c r="J140" s="20"/>
    </row>
    <row r="141" spans="8:10" ht="20.25">
      <c r="H141" s="20"/>
      <c r="I141" s="20"/>
      <c r="J141" s="20"/>
    </row>
    <row r="142" spans="8:10" ht="20.25">
      <c r="H142" s="20"/>
      <c r="I142" s="20"/>
      <c r="J142" s="20"/>
    </row>
    <row r="143" spans="8:10" ht="20.25">
      <c r="H143" s="20"/>
      <c r="I143" s="20"/>
      <c r="J143" s="20"/>
    </row>
    <row r="144" spans="8:10" ht="20.25">
      <c r="H144" s="20"/>
      <c r="I144" s="20"/>
      <c r="J144" s="20"/>
    </row>
    <row r="145" spans="8:10" ht="20.25">
      <c r="H145" s="20"/>
      <c r="I145" s="20"/>
      <c r="J145" s="20"/>
    </row>
    <row r="146" spans="8:10" ht="20.25">
      <c r="H146" s="20"/>
      <c r="I146" s="20"/>
      <c r="J146" s="20"/>
    </row>
    <row r="147" spans="8:10" ht="20.25">
      <c r="H147" s="20"/>
      <c r="I147" s="20"/>
      <c r="J147" s="20"/>
    </row>
    <row r="148" spans="8:10" ht="20.25">
      <c r="H148" s="20"/>
      <c r="I148" s="20"/>
      <c r="J148" s="20"/>
    </row>
    <row r="149" spans="8:10" ht="20.25">
      <c r="H149" s="20"/>
      <c r="I149" s="20"/>
      <c r="J149" s="20"/>
    </row>
    <row r="150" spans="8:10" ht="20.25">
      <c r="H150" s="20"/>
      <c r="I150" s="20"/>
      <c r="J150" s="20"/>
    </row>
    <row r="151" spans="8:10" ht="20.25">
      <c r="H151" s="20"/>
      <c r="I151" s="20"/>
      <c r="J151" s="20"/>
    </row>
    <row r="152" spans="8:10" ht="20.25">
      <c r="H152" s="20"/>
      <c r="I152" s="20"/>
      <c r="J152" s="20"/>
    </row>
    <row r="153" spans="8:10" ht="20.25">
      <c r="H153" s="20"/>
      <c r="I153" s="20"/>
      <c r="J153" s="20"/>
    </row>
    <row r="154" spans="8:10" ht="20.25">
      <c r="H154" s="20"/>
      <c r="I154" s="20"/>
      <c r="J154" s="20"/>
    </row>
    <row r="155" spans="8:10" ht="20.25">
      <c r="H155" s="20"/>
      <c r="I155" s="20"/>
      <c r="J155" s="20"/>
    </row>
    <row r="156" spans="8:10" ht="20.25">
      <c r="H156" s="20"/>
      <c r="I156" s="20"/>
      <c r="J156" s="20"/>
    </row>
    <row r="157" spans="8:10" ht="20.25">
      <c r="H157" s="20"/>
      <c r="I157" s="20"/>
      <c r="J157" s="20"/>
    </row>
    <row r="158" spans="8:10" ht="20.25">
      <c r="H158" s="20"/>
      <c r="I158" s="20"/>
      <c r="J158" s="20"/>
    </row>
    <row r="159" spans="8:10" ht="20.25">
      <c r="H159" s="20"/>
      <c r="I159" s="20"/>
      <c r="J159" s="20"/>
    </row>
    <row r="160" spans="8:10" ht="20.25">
      <c r="H160" s="20"/>
      <c r="I160" s="20"/>
      <c r="J160" s="20"/>
    </row>
    <row r="161" spans="8:10" ht="20.25">
      <c r="H161" s="20"/>
      <c r="I161" s="20"/>
      <c r="J161" s="20"/>
    </row>
    <row r="162" spans="8:10" ht="20.25">
      <c r="H162" s="20"/>
      <c r="I162" s="20"/>
      <c r="J162" s="20"/>
    </row>
    <row r="163" spans="8:10" ht="20.25">
      <c r="H163" s="20"/>
      <c r="I163" s="20"/>
      <c r="J163" s="20"/>
    </row>
    <row r="164" spans="8:10" ht="20.25">
      <c r="H164" s="20"/>
      <c r="I164" s="20"/>
      <c r="J164" s="20"/>
    </row>
    <row r="165" spans="8:10" ht="20.25">
      <c r="H165" s="20"/>
      <c r="I165" s="20"/>
      <c r="J165" s="20"/>
    </row>
    <row r="166" spans="8:10" ht="20.25">
      <c r="H166" s="20"/>
      <c r="I166" s="20"/>
      <c r="J166" s="20"/>
    </row>
    <row r="167" spans="8:10" ht="20.25">
      <c r="H167" s="20"/>
      <c r="I167" s="20"/>
      <c r="J167" s="20"/>
    </row>
    <row r="168" spans="8:10" ht="20.25">
      <c r="H168" s="20"/>
      <c r="I168" s="20"/>
      <c r="J168" s="20"/>
    </row>
    <row r="169" spans="8:10" ht="20.25">
      <c r="H169" s="20"/>
      <c r="I169" s="20"/>
      <c r="J169" s="20"/>
    </row>
    <row r="170" spans="8:10" ht="20.25">
      <c r="H170" s="20"/>
      <c r="I170" s="20"/>
      <c r="J170" s="20"/>
    </row>
    <row r="171" spans="8:10" ht="20.25">
      <c r="H171" s="20"/>
      <c r="I171" s="20"/>
      <c r="J171" s="20"/>
    </row>
    <row r="172" spans="8:10" ht="20.25">
      <c r="H172" s="20"/>
      <c r="I172" s="20"/>
      <c r="J172" s="20"/>
    </row>
    <row r="173" spans="8:10" ht="20.25">
      <c r="H173" s="20"/>
      <c r="I173" s="20"/>
      <c r="J173" s="20"/>
    </row>
    <row r="174" spans="8:10" ht="20.25">
      <c r="H174" s="20"/>
      <c r="I174" s="20"/>
      <c r="J174" s="20"/>
    </row>
    <row r="175" spans="8:10" ht="20.25">
      <c r="H175" s="20"/>
      <c r="I175" s="20"/>
      <c r="J175" s="20"/>
    </row>
    <row r="176" spans="8:10" ht="20.25">
      <c r="H176" s="20"/>
      <c r="I176" s="20"/>
      <c r="J176" s="20"/>
    </row>
    <row r="177" spans="8:10" ht="20.25">
      <c r="H177" s="20"/>
      <c r="I177" s="20"/>
      <c r="J177" s="20"/>
    </row>
    <row r="178" spans="8:10" ht="20.25">
      <c r="H178" s="20"/>
      <c r="I178" s="20"/>
      <c r="J178" s="20"/>
    </row>
    <row r="179" spans="8:10" ht="20.25">
      <c r="H179" s="20"/>
      <c r="I179" s="20"/>
      <c r="J179" s="20"/>
    </row>
    <row r="180" spans="8:10" ht="20.25">
      <c r="H180" s="20"/>
      <c r="I180" s="20"/>
      <c r="J180" s="20"/>
    </row>
    <row r="181" spans="8:10" ht="20.25">
      <c r="H181" s="20"/>
      <c r="I181" s="20"/>
      <c r="J181" s="20"/>
    </row>
    <row r="182" spans="8:10" ht="20.25">
      <c r="H182" s="20"/>
      <c r="I182" s="20"/>
      <c r="J182" s="20"/>
    </row>
    <row r="183" spans="8:10" ht="20.25">
      <c r="H183" s="20"/>
      <c r="I183" s="20"/>
      <c r="J183" s="20"/>
    </row>
    <row r="184" spans="8:10" ht="20.25">
      <c r="H184" s="20"/>
      <c r="I184" s="20"/>
      <c r="J184" s="20"/>
    </row>
    <row r="185" spans="8:10" ht="20.25">
      <c r="H185" s="20"/>
      <c r="I185" s="20"/>
      <c r="J185" s="20"/>
    </row>
    <row r="186" spans="8:10" ht="20.25">
      <c r="H186" s="20"/>
      <c r="I186" s="20"/>
      <c r="J186" s="20"/>
    </row>
    <row r="187" spans="8:10" ht="20.25">
      <c r="H187" s="20"/>
      <c r="I187" s="20"/>
      <c r="J187" s="20"/>
    </row>
    <row r="188" spans="8:10" ht="20.25">
      <c r="H188" s="20"/>
      <c r="I188" s="20"/>
      <c r="J188" s="20"/>
    </row>
    <row r="189" spans="8:10" ht="20.25">
      <c r="H189" s="20"/>
      <c r="I189" s="20"/>
      <c r="J189" s="20"/>
    </row>
    <row r="190" spans="8:10" ht="20.25">
      <c r="H190" s="20"/>
      <c r="I190" s="20"/>
      <c r="J190" s="20"/>
    </row>
    <row r="191" spans="8:10" ht="20.25">
      <c r="H191" s="20"/>
      <c r="I191" s="20"/>
      <c r="J191" s="20"/>
    </row>
    <row r="192" spans="8:10" ht="20.25">
      <c r="H192" s="20"/>
      <c r="I192" s="20"/>
      <c r="J192" s="20"/>
    </row>
    <row r="193" spans="8:10" ht="20.25">
      <c r="H193" s="20"/>
      <c r="I193" s="20"/>
      <c r="J193" s="20"/>
    </row>
    <row r="194" spans="8:10" ht="20.25">
      <c r="H194" s="20"/>
      <c r="I194" s="20"/>
      <c r="J194" s="20"/>
    </row>
    <row r="195" spans="8:10" ht="20.25">
      <c r="H195" s="20"/>
      <c r="I195" s="20"/>
      <c r="J195" s="20"/>
    </row>
    <row r="196" spans="8:10" ht="20.25">
      <c r="H196" s="20"/>
      <c r="I196" s="20"/>
      <c r="J196" s="20"/>
    </row>
    <row r="197" spans="8:10" ht="20.25">
      <c r="H197" s="20"/>
      <c r="I197" s="20"/>
      <c r="J197" s="20"/>
    </row>
    <row r="198" spans="8:10" ht="20.25">
      <c r="H198" s="20"/>
      <c r="I198" s="20"/>
      <c r="J198" s="20"/>
    </row>
    <row r="199" spans="8:10" ht="20.25">
      <c r="H199" s="20"/>
      <c r="I199" s="20"/>
      <c r="J199" s="20"/>
    </row>
    <row r="200" spans="8:10" ht="20.25">
      <c r="H200" s="20"/>
      <c r="I200" s="20"/>
      <c r="J200" s="20"/>
    </row>
    <row r="201" spans="8:10" ht="20.25">
      <c r="H201" s="20"/>
      <c r="I201" s="20"/>
      <c r="J201" s="20"/>
    </row>
    <row r="202" spans="8:10" ht="20.25">
      <c r="H202" s="20"/>
      <c r="I202" s="20"/>
      <c r="J202" s="20"/>
    </row>
    <row r="203" spans="8:10" ht="20.25">
      <c r="H203" s="20"/>
      <c r="I203" s="20"/>
      <c r="J203" s="20"/>
    </row>
    <row r="204" spans="8:10" ht="20.25">
      <c r="H204" s="20"/>
      <c r="I204" s="20"/>
      <c r="J204" s="20"/>
    </row>
    <row r="205" spans="8:10" ht="20.25">
      <c r="H205" s="20"/>
      <c r="I205" s="20"/>
      <c r="J205" s="20"/>
    </row>
    <row r="206" spans="8:10" ht="20.25">
      <c r="H206" s="20"/>
      <c r="I206" s="20"/>
      <c r="J206" s="20"/>
    </row>
    <row r="207" spans="8:10" ht="20.25">
      <c r="H207" s="20"/>
      <c r="I207" s="20"/>
      <c r="J207" s="20"/>
    </row>
    <row r="208" spans="8:10" ht="20.25">
      <c r="H208" s="20"/>
      <c r="I208" s="20"/>
      <c r="J208" s="20"/>
    </row>
    <row r="209" spans="8:10" ht="20.25">
      <c r="H209" s="20"/>
      <c r="I209" s="20"/>
      <c r="J209" s="20"/>
    </row>
    <row r="210" spans="8:10" ht="20.25">
      <c r="H210" s="20"/>
      <c r="I210" s="20"/>
      <c r="J210" s="20"/>
    </row>
    <row r="211" spans="8:10" ht="20.25">
      <c r="H211" s="20"/>
      <c r="I211" s="20"/>
      <c r="J211" s="20"/>
    </row>
    <row r="212" spans="8:10" ht="20.25">
      <c r="H212" s="20"/>
      <c r="I212" s="20"/>
      <c r="J212" s="20"/>
    </row>
    <row r="213" spans="8:10" ht="20.25">
      <c r="H213" s="20"/>
      <c r="I213" s="20"/>
      <c r="J213" s="20"/>
    </row>
    <row r="214" spans="8:10" ht="20.25">
      <c r="H214" s="20"/>
      <c r="I214" s="20"/>
      <c r="J214" s="20"/>
    </row>
    <row r="215" spans="8:10" ht="20.25">
      <c r="H215" s="20"/>
      <c r="I215" s="20"/>
      <c r="J215" s="20"/>
    </row>
    <row r="216" spans="8:10" ht="20.25">
      <c r="H216" s="20"/>
      <c r="I216" s="20"/>
      <c r="J216" s="20"/>
    </row>
    <row r="217" spans="8:10" ht="20.25">
      <c r="H217" s="20"/>
      <c r="I217" s="20"/>
      <c r="J217" s="20"/>
    </row>
    <row r="218" spans="8:10" ht="20.25">
      <c r="H218" s="20"/>
      <c r="I218" s="20"/>
      <c r="J218" s="20"/>
    </row>
    <row r="219" spans="8:10" ht="20.25">
      <c r="H219" s="20"/>
      <c r="I219" s="20"/>
      <c r="J219" s="20"/>
    </row>
    <row r="220" spans="8:10" ht="20.25">
      <c r="H220" s="20"/>
      <c r="I220" s="20"/>
      <c r="J220" s="20"/>
    </row>
    <row r="221" spans="8:10" ht="20.25">
      <c r="H221" s="20"/>
      <c r="I221" s="20"/>
      <c r="J221" s="20"/>
    </row>
    <row r="222" spans="8:10" ht="20.25">
      <c r="H222" s="20"/>
      <c r="I222" s="20"/>
      <c r="J222" s="20"/>
    </row>
    <row r="223" spans="8:10" ht="20.25">
      <c r="H223" s="20"/>
      <c r="I223" s="20"/>
      <c r="J223" s="20"/>
    </row>
    <row r="224" spans="8:10" ht="20.25">
      <c r="H224" s="20"/>
      <c r="I224" s="20"/>
      <c r="J224" s="20"/>
    </row>
    <row r="225" spans="8:10" ht="20.25">
      <c r="H225" s="20"/>
      <c r="I225" s="20"/>
      <c r="J225" s="20"/>
    </row>
    <row r="226" spans="8:10" ht="20.25">
      <c r="H226" s="20"/>
      <c r="I226" s="20"/>
      <c r="J226" s="20"/>
    </row>
    <row r="227" spans="8:10" ht="20.25">
      <c r="H227" s="20"/>
      <c r="I227" s="20"/>
      <c r="J227" s="20"/>
    </row>
    <row r="228" spans="8:10" ht="20.25">
      <c r="H228" s="20"/>
      <c r="I228" s="20"/>
      <c r="J228" s="20"/>
    </row>
    <row r="229" spans="8:10" ht="20.25">
      <c r="H229" s="20"/>
      <c r="I229" s="20"/>
      <c r="J229" s="20"/>
    </row>
    <row r="230" spans="8:10" ht="20.25">
      <c r="H230" s="20"/>
      <c r="I230" s="20"/>
      <c r="J230" s="20"/>
    </row>
    <row r="231" spans="8:10" ht="20.25">
      <c r="H231" s="20"/>
      <c r="I231" s="20"/>
      <c r="J231" s="20"/>
    </row>
    <row r="232" spans="8:10" ht="20.25">
      <c r="H232" s="20"/>
      <c r="I232" s="20"/>
      <c r="J232" s="20"/>
    </row>
    <row r="233" spans="8:10" ht="20.25">
      <c r="H233" s="20"/>
      <c r="I233" s="20"/>
      <c r="J233" s="20"/>
    </row>
    <row r="234" spans="8:10" ht="20.25">
      <c r="H234" s="20"/>
      <c r="I234" s="20"/>
      <c r="J234" s="20"/>
    </row>
    <row r="235" spans="8:10" ht="20.25">
      <c r="H235" s="20"/>
      <c r="I235" s="20"/>
      <c r="J235" s="20"/>
    </row>
    <row r="236" spans="8:10" ht="20.25">
      <c r="H236" s="20"/>
      <c r="I236" s="20"/>
      <c r="J236" s="20"/>
    </row>
    <row r="237" spans="8:10" ht="20.25">
      <c r="H237" s="20"/>
      <c r="I237" s="20"/>
      <c r="J237" s="20"/>
    </row>
    <row r="238" spans="8:10" ht="20.25">
      <c r="H238" s="20"/>
      <c r="I238" s="20"/>
      <c r="J238" s="20"/>
    </row>
    <row r="239" spans="8:10" ht="20.25">
      <c r="H239" s="20"/>
      <c r="I239" s="20"/>
      <c r="J239" s="20"/>
    </row>
    <row r="240" spans="8:10" ht="20.25">
      <c r="H240" s="20"/>
      <c r="I240" s="20"/>
      <c r="J240" s="20"/>
    </row>
    <row r="241" spans="8:10" ht="20.25">
      <c r="H241" s="20"/>
      <c r="I241" s="20"/>
      <c r="J241" s="20"/>
    </row>
    <row r="242" spans="8:10" ht="20.25">
      <c r="H242" s="20"/>
      <c r="I242" s="20"/>
      <c r="J242" s="20"/>
    </row>
    <row r="243" spans="8:10" ht="20.25">
      <c r="H243" s="20"/>
      <c r="I243" s="20"/>
      <c r="J243" s="20"/>
    </row>
    <row r="244" spans="8:10" ht="20.25">
      <c r="H244" s="20"/>
      <c r="I244" s="20"/>
      <c r="J244" s="20"/>
    </row>
    <row r="245" spans="8:10" ht="20.25">
      <c r="H245" s="20"/>
      <c r="I245" s="20"/>
      <c r="J245" s="20"/>
    </row>
    <row r="246" spans="8:10" ht="20.25">
      <c r="H246" s="20"/>
      <c r="I246" s="20"/>
      <c r="J246" s="20"/>
    </row>
    <row r="247" spans="8:10" ht="20.25">
      <c r="H247" s="20"/>
      <c r="I247" s="20"/>
      <c r="J247" s="20"/>
    </row>
    <row r="248" spans="8:10" ht="20.25">
      <c r="H248" s="20"/>
      <c r="I248" s="20"/>
      <c r="J248" s="20"/>
    </row>
    <row r="249" spans="8:10" ht="20.25">
      <c r="H249" s="20"/>
      <c r="I249" s="20"/>
      <c r="J249" s="20"/>
    </row>
    <row r="250" spans="8:10" ht="20.25">
      <c r="H250" s="20"/>
      <c r="I250" s="20"/>
      <c r="J250" s="20"/>
    </row>
    <row r="251" spans="8:10" ht="20.25">
      <c r="H251" s="20"/>
      <c r="I251" s="20"/>
      <c r="J251" s="20"/>
    </row>
    <row r="252" spans="8:10" ht="20.25">
      <c r="H252" s="20"/>
      <c r="I252" s="20"/>
      <c r="J252" s="20"/>
    </row>
    <row r="253" spans="8:10" ht="20.25">
      <c r="H253" s="20"/>
      <c r="I253" s="20"/>
      <c r="J253" s="20"/>
    </row>
    <row r="254" spans="8:10" ht="20.25">
      <c r="H254" s="20"/>
      <c r="I254" s="20"/>
      <c r="J254" s="20"/>
    </row>
    <row r="255" spans="8:10" ht="20.25">
      <c r="H255" s="20"/>
      <c r="I255" s="20"/>
      <c r="J255" s="20"/>
    </row>
    <row r="256" spans="8:10" ht="20.25">
      <c r="H256" s="20"/>
      <c r="I256" s="20"/>
      <c r="J256" s="20"/>
    </row>
    <row r="257" spans="8:10" ht="20.25">
      <c r="H257" s="20"/>
      <c r="I257" s="20"/>
      <c r="J257" s="20"/>
    </row>
    <row r="258" spans="8:10" ht="20.25">
      <c r="H258" s="20"/>
      <c r="I258" s="20"/>
      <c r="J258" s="20"/>
    </row>
    <row r="259" spans="8:10" ht="20.25">
      <c r="H259" s="20"/>
      <c r="I259" s="20"/>
      <c r="J259" s="20"/>
    </row>
    <row r="260" spans="8:10" ht="20.25">
      <c r="H260" s="20"/>
      <c r="I260" s="20"/>
      <c r="J260" s="20"/>
    </row>
    <row r="261" spans="8:10" ht="20.25">
      <c r="H261" s="20"/>
      <c r="I261" s="20"/>
      <c r="J261" s="20"/>
    </row>
    <row r="262" spans="8:10" ht="20.25">
      <c r="H262" s="20"/>
      <c r="I262" s="20"/>
      <c r="J262" s="20"/>
    </row>
    <row r="263" spans="8:10" ht="20.25">
      <c r="H263" s="20"/>
      <c r="I263" s="20"/>
      <c r="J263" s="20"/>
    </row>
    <row r="264" spans="8:10" ht="20.25">
      <c r="H264" s="20"/>
      <c r="I264" s="20"/>
      <c r="J264" s="20"/>
    </row>
    <row r="265" spans="8:10" ht="20.25">
      <c r="H265" s="20"/>
      <c r="I265" s="20"/>
      <c r="J265" s="20"/>
    </row>
    <row r="266" spans="8:10" ht="20.25">
      <c r="H266" s="20"/>
      <c r="I266" s="20"/>
      <c r="J266" s="20"/>
    </row>
    <row r="267" spans="8:10" ht="20.25">
      <c r="H267" s="20"/>
      <c r="I267" s="20"/>
      <c r="J267" s="20"/>
    </row>
    <row r="268" spans="8:10" ht="20.25">
      <c r="H268" s="20"/>
      <c r="I268" s="20"/>
      <c r="J268" s="20"/>
    </row>
    <row r="269" spans="8:10" ht="20.25">
      <c r="H269" s="20"/>
      <c r="I269" s="20"/>
      <c r="J269" s="20"/>
    </row>
    <row r="270" spans="8:10" ht="20.25">
      <c r="H270" s="20"/>
      <c r="I270" s="20"/>
      <c r="J270" s="20"/>
    </row>
    <row r="271" spans="8:10" ht="20.25">
      <c r="H271" s="20"/>
      <c r="I271" s="20"/>
      <c r="J271" s="20"/>
    </row>
    <row r="272" spans="8:10" ht="20.25">
      <c r="H272" s="20"/>
      <c r="I272" s="20"/>
      <c r="J272" s="20"/>
    </row>
    <row r="273" spans="8:10" ht="20.25">
      <c r="H273" s="20"/>
      <c r="I273" s="20"/>
      <c r="J273" s="20"/>
    </row>
    <row r="274" spans="8:10" ht="20.25">
      <c r="H274" s="20"/>
      <c r="I274" s="20"/>
      <c r="J274" s="20"/>
    </row>
    <row r="275" spans="8:10" ht="20.25">
      <c r="H275" s="20"/>
      <c r="I275" s="20"/>
      <c r="J275" s="20"/>
    </row>
    <row r="276" spans="8:10" ht="20.25">
      <c r="H276" s="20"/>
      <c r="I276" s="20"/>
      <c r="J276" s="20"/>
    </row>
    <row r="277" spans="8:10" ht="20.25">
      <c r="H277" s="20"/>
      <c r="I277" s="20"/>
      <c r="J277" s="20"/>
    </row>
    <row r="278" spans="8:10" ht="20.25">
      <c r="H278" s="20"/>
      <c r="I278" s="20"/>
      <c r="J278" s="20"/>
    </row>
    <row r="279" spans="8:10" ht="20.25">
      <c r="H279" s="20"/>
      <c r="I279" s="20"/>
      <c r="J279" s="20"/>
    </row>
    <row r="280" spans="8:10" ht="20.25">
      <c r="H280" s="20"/>
      <c r="I280" s="20"/>
      <c r="J280" s="20"/>
    </row>
    <row r="281" spans="8:10" ht="20.25">
      <c r="H281" s="20"/>
      <c r="I281" s="20"/>
      <c r="J281" s="20"/>
    </row>
    <row r="282" spans="8:10" ht="20.25">
      <c r="H282" s="20"/>
      <c r="I282" s="20"/>
      <c r="J282" s="20"/>
    </row>
    <row r="283" spans="8:10" ht="20.25">
      <c r="H283" s="20"/>
      <c r="I283" s="20"/>
      <c r="J283" s="20"/>
    </row>
    <row r="284" spans="8:10" ht="20.25">
      <c r="H284" s="20"/>
      <c r="I284" s="20"/>
      <c r="J284" s="20"/>
    </row>
    <row r="285" spans="8:10" ht="20.25">
      <c r="H285" s="20"/>
      <c r="I285" s="20"/>
      <c r="J285" s="20"/>
    </row>
    <row r="286" spans="8:10" ht="20.25">
      <c r="H286" s="20"/>
      <c r="I286" s="20"/>
      <c r="J286" s="20"/>
    </row>
    <row r="287" spans="8:10" ht="20.25">
      <c r="H287" s="20"/>
      <c r="I287" s="20"/>
      <c r="J287" s="20"/>
    </row>
    <row r="288" spans="8:10" ht="20.25">
      <c r="H288" s="20"/>
      <c r="I288" s="20"/>
      <c r="J288" s="20"/>
    </row>
    <row r="289" spans="8:10" ht="20.25">
      <c r="H289" s="20"/>
      <c r="I289" s="20"/>
      <c r="J289" s="20"/>
    </row>
    <row r="290" spans="8:10" ht="20.25">
      <c r="H290" s="20"/>
      <c r="I290" s="20"/>
      <c r="J290" s="20"/>
    </row>
    <row r="291" spans="8:10" ht="20.25">
      <c r="H291" s="20"/>
      <c r="I291" s="20"/>
      <c r="J291" s="20"/>
    </row>
    <row r="292" spans="8:10" ht="20.25">
      <c r="H292" s="20"/>
      <c r="I292" s="20"/>
      <c r="J292" s="20"/>
    </row>
    <row r="293" spans="8:10" ht="20.25">
      <c r="H293" s="20"/>
      <c r="I293" s="20"/>
      <c r="J293" s="20"/>
    </row>
    <row r="294" spans="8:10" ht="20.25">
      <c r="H294" s="20"/>
      <c r="I294" s="20"/>
      <c r="J294" s="20"/>
    </row>
    <row r="295" spans="8:10" ht="20.25">
      <c r="H295" s="20"/>
      <c r="I295" s="20"/>
      <c r="J295" s="20"/>
    </row>
    <row r="296" spans="8:10" ht="20.25">
      <c r="H296" s="20"/>
      <c r="I296" s="20"/>
      <c r="J296" s="20"/>
    </row>
    <row r="297" spans="8:10" ht="20.25">
      <c r="H297" s="20"/>
      <c r="I297" s="20"/>
      <c r="J297" s="20"/>
    </row>
    <row r="298" spans="8:10" ht="20.25">
      <c r="H298" s="20"/>
      <c r="I298" s="20"/>
      <c r="J298" s="20"/>
    </row>
    <row r="299" spans="8:10" ht="20.25">
      <c r="H299" s="20"/>
      <c r="I299" s="20"/>
      <c r="J299" s="20"/>
    </row>
    <row r="300" spans="8:10" ht="20.25">
      <c r="H300" s="20"/>
      <c r="I300" s="20"/>
      <c r="J300" s="20"/>
    </row>
    <row r="301" spans="8:10" ht="20.25">
      <c r="H301" s="20"/>
      <c r="I301" s="20"/>
      <c r="J301" s="20"/>
    </row>
    <row r="302" spans="8:10" ht="20.25">
      <c r="H302" s="20"/>
      <c r="I302" s="20"/>
      <c r="J302" s="20"/>
    </row>
    <row r="303" spans="8:10" ht="20.25">
      <c r="H303" s="20"/>
      <c r="I303" s="20"/>
      <c r="J303" s="20"/>
    </row>
    <row r="304" spans="8:10" ht="20.25">
      <c r="H304" s="20"/>
      <c r="I304" s="20"/>
      <c r="J304" s="20"/>
    </row>
    <row r="305" spans="8:10" ht="20.25">
      <c r="H305" s="20"/>
      <c r="I305" s="20"/>
      <c r="J305" s="20"/>
    </row>
    <row r="306" spans="8:10" ht="20.25">
      <c r="H306" s="20"/>
      <c r="I306" s="20"/>
      <c r="J306" s="20"/>
    </row>
    <row r="307" spans="8:10" ht="20.25">
      <c r="H307" s="20"/>
      <c r="I307" s="20"/>
      <c r="J307" s="20"/>
    </row>
    <row r="308" spans="8:10" ht="20.25">
      <c r="H308" s="20"/>
      <c r="I308" s="20"/>
      <c r="J308" s="20"/>
    </row>
    <row r="309" spans="8:10" ht="20.25">
      <c r="H309" s="20"/>
      <c r="I309" s="20"/>
      <c r="J309" s="20"/>
    </row>
    <row r="310" spans="8:10" ht="20.25">
      <c r="H310" s="20"/>
      <c r="I310" s="20"/>
      <c r="J310" s="20"/>
    </row>
    <row r="311" spans="8:10" ht="20.25">
      <c r="H311" s="20"/>
      <c r="I311" s="20"/>
      <c r="J311" s="20"/>
    </row>
    <row r="312" spans="8:10" ht="20.25">
      <c r="H312" s="20"/>
      <c r="I312" s="20"/>
      <c r="J312" s="20"/>
    </row>
    <row r="313" spans="8:10" ht="20.25">
      <c r="H313" s="20"/>
      <c r="I313" s="20"/>
      <c r="J313" s="20"/>
    </row>
    <row r="314" spans="8:10" ht="20.25">
      <c r="H314" s="20"/>
      <c r="I314" s="20"/>
      <c r="J314" s="20"/>
    </row>
    <row r="315" spans="8:10" ht="20.25">
      <c r="H315" s="20"/>
      <c r="I315" s="20"/>
      <c r="J315" s="20"/>
    </row>
    <row r="316" spans="8:10" ht="20.25">
      <c r="H316" s="20"/>
      <c r="I316" s="20"/>
      <c r="J316" s="20"/>
    </row>
    <row r="317" spans="8:10" ht="20.25">
      <c r="H317" s="20"/>
      <c r="I317" s="20"/>
      <c r="J317" s="20"/>
    </row>
    <row r="318" spans="8:10" ht="20.25">
      <c r="H318" s="20"/>
      <c r="I318" s="20"/>
      <c r="J318" s="20"/>
    </row>
    <row r="319" spans="8:10" ht="20.25">
      <c r="H319" s="20"/>
      <c r="I319" s="20"/>
      <c r="J319" s="20"/>
    </row>
    <row r="320" spans="8:10" ht="20.25">
      <c r="H320" s="20"/>
      <c r="I320" s="20"/>
      <c r="J320" s="20"/>
    </row>
    <row r="321" spans="8:10" ht="20.25">
      <c r="H321" s="20"/>
      <c r="I321" s="20"/>
      <c r="J321" s="20"/>
    </row>
    <row r="322" spans="8:10" ht="20.25">
      <c r="H322" s="20"/>
      <c r="I322" s="20"/>
      <c r="J322" s="20"/>
    </row>
    <row r="323" spans="8:10" ht="20.25">
      <c r="H323" s="20"/>
      <c r="I323" s="20"/>
      <c r="J323" s="20"/>
    </row>
    <row r="324" spans="8:10" ht="20.25">
      <c r="H324" s="20"/>
      <c r="I324" s="20"/>
      <c r="J324" s="20"/>
    </row>
    <row r="325" spans="8:10" ht="20.25">
      <c r="H325" s="20"/>
      <c r="I325" s="20"/>
      <c r="J325" s="20"/>
    </row>
    <row r="326" spans="8:10" ht="20.25">
      <c r="H326" s="20"/>
      <c r="I326" s="20"/>
      <c r="J326" s="20"/>
    </row>
    <row r="327" spans="8:10" ht="20.25">
      <c r="H327" s="20"/>
      <c r="I327" s="20"/>
      <c r="J327" s="20"/>
    </row>
    <row r="328" spans="8:10" ht="20.25">
      <c r="H328" s="20"/>
      <c r="I328" s="20"/>
      <c r="J328" s="20"/>
    </row>
    <row r="329" spans="8:10" ht="20.25">
      <c r="H329" s="20"/>
      <c r="I329" s="20"/>
      <c r="J329" s="20"/>
    </row>
    <row r="330" spans="8:10" ht="20.25">
      <c r="H330" s="20"/>
      <c r="I330" s="20"/>
      <c r="J330" s="20"/>
    </row>
    <row r="331" spans="8:10" ht="20.25">
      <c r="H331" s="20"/>
      <c r="I331" s="20"/>
      <c r="J331" s="20"/>
    </row>
    <row r="332" spans="8:10" ht="20.25">
      <c r="H332" s="20"/>
      <c r="I332" s="20"/>
      <c r="J332" s="20"/>
    </row>
    <row r="333" spans="8:10" ht="20.25">
      <c r="H333" s="20"/>
      <c r="I333" s="20"/>
      <c r="J333" s="20"/>
    </row>
    <row r="334" spans="8:10" ht="20.25">
      <c r="H334" s="20"/>
      <c r="I334" s="20"/>
      <c r="J334" s="20"/>
    </row>
    <row r="335" spans="8:10" ht="20.25">
      <c r="H335" s="20"/>
      <c r="I335" s="20"/>
      <c r="J335" s="20"/>
    </row>
    <row r="336" spans="8:10" ht="20.25">
      <c r="H336" s="20"/>
      <c r="I336" s="20"/>
      <c r="J336" s="20"/>
    </row>
    <row r="337" spans="8:10" ht="20.25">
      <c r="H337" s="20"/>
      <c r="I337" s="20"/>
      <c r="J337" s="20"/>
    </row>
    <row r="338" spans="8:10" ht="20.25">
      <c r="H338" s="20"/>
      <c r="I338" s="20"/>
      <c r="J338" s="20"/>
    </row>
    <row r="339" spans="8:10" ht="20.25">
      <c r="H339" s="20"/>
      <c r="I339" s="20"/>
      <c r="J339" s="20"/>
    </row>
    <row r="340" spans="8:10" ht="20.25">
      <c r="H340" s="20"/>
      <c r="I340" s="20"/>
      <c r="J340" s="20"/>
    </row>
    <row r="341" spans="8:10" ht="20.25">
      <c r="H341" s="20"/>
      <c r="I341" s="20"/>
      <c r="J341" s="20"/>
    </row>
    <row r="342" spans="8:10" ht="20.25">
      <c r="H342" s="20"/>
      <c r="I342" s="20"/>
      <c r="J342" s="20"/>
    </row>
    <row r="343" spans="8:10" ht="20.25">
      <c r="H343" s="20"/>
      <c r="I343" s="20"/>
      <c r="J343" s="20"/>
    </row>
    <row r="344" spans="8:10" ht="20.25">
      <c r="H344" s="20"/>
      <c r="I344" s="20"/>
      <c r="J344" s="20"/>
    </row>
    <row r="345" spans="8:10" ht="20.25">
      <c r="H345" s="20"/>
      <c r="I345" s="20"/>
      <c r="J345" s="20"/>
    </row>
    <row r="346" spans="8:10" ht="20.25">
      <c r="H346" s="20"/>
      <c r="I346" s="20"/>
      <c r="J346" s="20"/>
    </row>
    <row r="347" spans="8:10" ht="20.25">
      <c r="H347" s="20"/>
      <c r="I347" s="20"/>
      <c r="J347" s="20"/>
    </row>
    <row r="348" spans="8:10" ht="20.25">
      <c r="H348" s="20"/>
      <c r="I348" s="20"/>
      <c r="J348" s="20"/>
    </row>
    <row r="349" spans="8:10" ht="20.25">
      <c r="H349" s="20"/>
      <c r="I349" s="20"/>
      <c r="J349" s="20"/>
    </row>
    <row r="350" spans="8:10" ht="20.25">
      <c r="H350" s="20"/>
      <c r="I350" s="20"/>
      <c r="J350" s="20"/>
    </row>
    <row r="351" spans="8:10" ht="20.25">
      <c r="H351" s="20"/>
      <c r="I351" s="20"/>
      <c r="J351" s="20"/>
    </row>
    <row r="352" spans="8:10" ht="20.25">
      <c r="H352" s="20"/>
      <c r="I352" s="20"/>
      <c r="J352" s="20"/>
    </row>
    <row r="353" spans="8:10" ht="20.25">
      <c r="H353" s="20"/>
      <c r="I353" s="20"/>
      <c r="J353" s="20"/>
    </row>
    <row r="354" spans="8:10" ht="20.25">
      <c r="H354" s="20"/>
      <c r="I354" s="20"/>
      <c r="J354" s="20"/>
    </row>
    <row r="355" spans="8:10" ht="20.25">
      <c r="H355" s="20"/>
      <c r="I355" s="20"/>
      <c r="J355" s="20"/>
    </row>
    <row r="356" spans="8:10" ht="20.25">
      <c r="H356" s="20"/>
      <c r="I356" s="20"/>
      <c r="J356" s="20"/>
    </row>
    <row r="357" spans="8:10" ht="20.25">
      <c r="H357" s="20"/>
      <c r="I357" s="20"/>
      <c r="J357" s="20"/>
    </row>
    <row r="358" spans="8:10" ht="20.25">
      <c r="H358" s="20"/>
      <c r="I358" s="20"/>
      <c r="J358" s="20"/>
    </row>
    <row r="359" spans="8:10" ht="20.25">
      <c r="H359" s="20"/>
      <c r="I359" s="20"/>
      <c r="J359" s="20"/>
    </row>
    <row r="360" spans="8:10" ht="20.25">
      <c r="H360" s="20"/>
      <c r="I360" s="20"/>
      <c r="J360" s="20"/>
    </row>
    <row r="361" spans="8:10" ht="20.25">
      <c r="H361" s="20"/>
      <c r="I361" s="20"/>
      <c r="J361" s="20"/>
    </row>
    <row r="362" spans="8:10" ht="20.25">
      <c r="H362" s="20"/>
      <c r="I362" s="20"/>
      <c r="J362" s="20"/>
    </row>
    <row r="363" spans="8:10" ht="20.25">
      <c r="H363" s="20"/>
      <c r="I363" s="20"/>
      <c r="J363" s="20"/>
    </row>
    <row r="364" spans="8:10" ht="20.25">
      <c r="H364" s="20"/>
      <c r="I364" s="20"/>
      <c r="J364" s="20"/>
    </row>
    <row r="365" spans="8:10" ht="20.25">
      <c r="H365" s="20"/>
      <c r="I365" s="20"/>
      <c r="J365" s="20"/>
    </row>
    <row r="366" spans="8:10" ht="20.25">
      <c r="H366" s="20"/>
      <c r="I366" s="20"/>
      <c r="J366" s="20"/>
    </row>
    <row r="367" spans="8:10" ht="20.25">
      <c r="H367" s="20"/>
      <c r="I367" s="20"/>
      <c r="J367" s="20"/>
    </row>
    <row r="368" spans="8:10" ht="20.25">
      <c r="H368" s="20"/>
      <c r="I368" s="20"/>
      <c r="J368" s="20"/>
    </row>
    <row r="369" spans="8:10" ht="20.25">
      <c r="H369" s="20"/>
      <c r="I369" s="20"/>
      <c r="J369" s="20"/>
    </row>
    <row r="370" spans="8:10" ht="20.25">
      <c r="H370" s="20"/>
      <c r="I370" s="20"/>
      <c r="J370" s="20"/>
    </row>
    <row r="371" spans="8:10" ht="20.25">
      <c r="H371" s="20"/>
      <c r="I371" s="20"/>
      <c r="J371" s="20"/>
    </row>
    <row r="372" spans="8:10" ht="20.25">
      <c r="H372" s="20"/>
      <c r="I372" s="20"/>
      <c r="J372" s="20"/>
    </row>
    <row r="373" spans="8:10" ht="20.25">
      <c r="H373" s="20"/>
      <c r="I373" s="20"/>
      <c r="J373" s="20"/>
    </row>
    <row r="374" spans="8:10" ht="20.25">
      <c r="H374" s="20"/>
      <c r="I374" s="20"/>
      <c r="J374" s="20"/>
    </row>
    <row r="375" spans="8:10" ht="20.25">
      <c r="H375" s="20"/>
      <c r="I375" s="20"/>
      <c r="J375" s="20"/>
    </row>
    <row r="376" spans="8:10" ht="20.25">
      <c r="H376" s="20"/>
      <c r="I376" s="20"/>
      <c r="J376" s="20"/>
    </row>
    <row r="377" spans="8:10" ht="20.25">
      <c r="H377" s="20"/>
      <c r="I377" s="20"/>
      <c r="J377" s="20"/>
    </row>
    <row r="378" spans="8:10" ht="20.25">
      <c r="H378" s="20"/>
      <c r="I378" s="20"/>
      <c r="J378" s="20"/>
    </row>
    <row r="379" spans="8:10" ht="20.25">
      <c r="H379" s="20"/>
      <c r="I379" s="20"/>
      <c r="J379" s="20"/>
    </row>
    <row r="380" spans="8:10" ht="20.25">
      <c r="H380" s="20"/>
      <c r="I380" s="20"/>
      <c r="J380" s="20"/>
    </row>
    <row r="381" spans="8:10" ht="20.25">
      <c r="H381" s="20"/>
      <c r="I381" s="20"/>
      <c r="J381" s="20"/>
    </row>
    <row r="382" spans="8:10" ht="20.25">
      <c r="H382" s="20"/>
      <c r="I382" s="20"/>
      <c r="J382" s="20"/>
    </row>
    <row r="383" spans="8:10" ht="20.25">
      <c r="H383" s="20"/>
      <c r="I383" s="20"/>
      <c r="J383" s="20"/>
    </row>
    <row r="384" spans="8:10" ht="20.25">
      <c r="H384" s="20"/>
      <c r="I384" s="20"/>
      <c r="J384" s="20"/>
    </row>
    <row r="385" spans="8:10" ht="20.25">
      <c r="H385" s="20"/>
      <c r="I385" s="20"/>
      <c r="J385" s="20"/>
    </row>
    <row r="386" spans="8:10" ht="20.25">
      <c r="H386" s="20"/>
      <c r="I386" s="20"/>
      <c r="J386" s="20"/>
    </row>
    <row r="387" spans="8:10" ht="20.25">
      <c r="H387" s="20"/>
      <c r="I387" s="20"/>
      <c r="J387" s="20"/>
    </row>
    <row r="388" spans="8:10" ht="20.25">
      <c r="H388" s="20"/>
      <c r="I388" s="20"/>
      <c r="J388" s="20"/>
    </row>
    <row r="389" spans="8:10" ht="20.25">
      <c r="H389" s="20"/>
      <c r="I389" s="20"/>
      <c r="J389" s="20"/>
    </row>
    <row r="390" spans="8:10" ht="20.25">
      <c r="H390" s="20"/>
      <c r="I390" s="20"/>
      <c r="J390" s="20"/>
    </row>
    <row r="391" spans="8:10" ht="20.25">
      <c r="H391" s="20"/>
      <c r="I391" s="20"/>
      <c r="J391" s="20"/>
    </row>
    <row r="392" spans="8:10" ht="20.25">
      <c r="H392" s="20"/>
      <c r="I392" s="20"/>
      <c r="J392" s="20"/>
    </row>
    <row r="393" spans="8:10" ht="20.25">
      <c r="H393" s="20"/>
      <c r="I393" s="20"/>
      <c r="J393" s="20"/>
    </row>
    <row r="394" spans="8:10" ht="20.25">
      <c r="H394" s="20"/>
      <c r="I394" s="20"/>
      <c r="J394" s="20"/>
    </row>
    <row r="395" spans="8:10" ht="20.25">
      <c r="H395" s="20"/>
      <c r="I395" s="20"/>
      <c r="J395" s="20"/>
    </row>
    <row r="396" spans="8:10" ht="20.25">
      <c r="H396" s="20"/>
      <c r="I396" s="20"/>
      <c r="J396" s="20"/>
    </row>
    <row r="397" spans="8:10" ht="20.25">
      <c r="H397" s="20"/>
      <c r="I397" s="20"/>
      <c r="J397" s="20"/>
    </row>
    <row r="398" spans="8:10" ht="20.25">
      <c r="H398" s="20"/>
      <c r="I398" s="20"/>
      <c r="J398" s="20"/>
    </row>
    <row r="399" spans="8:10" ht="20.25">
      <c r="H399" s="20"/>
      <c r="I399" s="20"/>
      <c r="J399" s="20"/>
    </row>
    <row r="400" spans="8:10" ht="20.25">
      <c r="H400" s="20"/>
      <c r="I400" s="20"/>
      <c r="J400" s="20"/>
    </row>
    <row r="401" spans="8:10" ht="20.25">
      <c r="H401" s="20"/>
      <c r="I401" s="20"/>
      <c r="J401" s="20"/>
    </row>
    <row r="402" spans="8:10" ht="20.25">
      <c r="H402" s="20"/>
      <c r="I402" s="20"/>
      <c r="J402" s="20"/>
    </row>
    <row r="403" spans="8:10" ht="20.25">
      <c r="H403" s="20"/>
      <c r="I403" s="20"/>
      <c r="J403" s="20"/>
    </row>
    <row r="404" spans="8:10" ht="20.25">
      <c r="H404" s="20"/>
      <c r="I404" s="20"/>
      <c r="J404" s="20"/>
    </row>
    <row r="405" spans="8:10" ht="20.25">
      <c r="H405" s="20"/>
      <c r="I405" s="20"/>
      <c r="J405" s="20"/>
    </row>
    <row r="406" spans="8:10" ht="20.25">
      <c r="H406" s="20"/>
      <c r="I406" s="20"/>
      <c r="J406" s="20"/>
    </row>
    <row r="407" spans="8:10" ht="20.25">
      <c r="H407" s="20"/>
      <c r="I407" s="20"/>
      <c r="J407" s="20"/>
    </row>
    <row r="408" spans="8:10" ht="20.25">
      <c r="H408" s="20"/>
      <c r="I408" s="20"/>
      <c r="J408" s="20"/>
    </row>
    <row r="409" spans="8:10" ht="20.25">
      <c r="H409" s="20"/>
      <c r="I409" s="20"/>
      <c r="J409" s="20"/>
    </row>
    <row r="410" spans="8:10" ht="20.25">
      <c r="H410" s="20"/>
      <c r="I410" s="20"/>
      <c r="J410" s="20"/>
    </row>
    <row r="411" spans="8:10" ht="20.25">
      <c r="H411" s="20"/>
      <c r="I411" s="20"/>
      <c r="J411" s="20"/>
    </row>
    <row r="412" spans="8:10" ht="20.25">
      <c r="H412" s="20"/>
      <c r="I412" s="20"/>
      <c r="J412" s="20"/>
    </row>
    <row r="413" spans="8:10" ht="20.25">
      <c r="H413" s="20"/>
      <c r="I413" s="20"/>
      <c r="J413" s="20"/>
    </row>
    <row r="414" spans="8:10" ht="20.25">
      <c r="H414" s="20"/>
      <c r="I414" s="20"/>
      <c r="J414" s="20"/>
    </row>
    <row r="415" spans="8:10" ht="20.25">
      <c r="H415" s="20"/>
      <c r="I415" s="20"/>
      <c r="J415" s="20"/>
    </row>
    <row r="416" spans="8:10" ht="20.25">
      <c r="H416" s="20"/>
      <c r="I416" s="20"/>
      <c r="J416" s="20"/>
    </row>
    <row r="417" spans="8:10" ht="20.25">
      <c r="H417" s="20"/>
      <c r="I417" s="20"/>
      <c r="J417" s="20"/>
    </row>
    <row r="418" spans="8:10" ht="20.25">
      <c r="H418" s="20"/>
      <c r="I418" s="20"/>
      <c r="J418" s="20"/>
    </row>
    <row r="419" spans="8:10" ht="20.25">
      <c r="H419" s="20"/>
      <c r="I419" s="20"/>
      <c r="J419" s="20"/>
    </row>
    <row r="420" spans="8:10" ht="20.25">
      <c r="H420" s="20"/>
      <c r="I420" s="20"/>
      <c r="J420" s="20"/>
    </row>
    <row r="421" spans="8:10" ht="20.25">
      <c r="H421" s="20"/>
      <c r="I421" s="20"/>
      <c r="J421" s="20"/>
    </row>
    <row r="422" spans="8:10" ht="20.25">
      <c r="H422" s="20"/>
      <c r="I422" s="20"/>
      <c r="J422" s="20"/>
    </row>
    <row r="423" spans="8:10" ht="20.25">
      <c r="H423" s="20"/>
      <c r="I423" s="20"/>
      <c r="J423" s="20"/>
    </row>
    <row r="424" spans="8:10" ht="20.25">
      <c r="H424" s="20"/>
      <c r="I424" s="20"/>
      <c r="J424" s="20"/>
    </row>
    <row r="425" spans="8:10" ht="20.25">
      <c r="H425" s="20"/>
      <c r="I425" s="20"/>
      <c r="J425" s="20"/>
    </row>
    <row r="426" spans="8:10" ht="20.25">
      <c r="H426" s="20"/>
      <c r="I426" s="20"/>
      <c r="J426" s="20"/>
    </row>
    <row r="427" spans="8:10" ht="20.25">
      <c r="H427" s="20"/>
      <c r="I427" s="20"/>
      <c r="J427" s="20"/>
    </row>
    <row r="428" spans="8:10" ht="20.25">
      <c r="H428" s="20"/>
      <c r="I428" s="20"/>
      <c r="J428" s="20"/>
    </row>
    <row r="429" spans="8:10" ht="20.25">
      <c r="H429" s="20"/>
      <c r="I429" s="20"/>
      <c r="J429" s="20"/>
    </row>
    <row r="430" spans="8:10" ht="20.25">
      <c r="H430" s="20"/>
      <c r="I430" s="20"/>
      <c r="J430" s="20"/>
    </row>
    <row r="431" spans="8:10" ht="20.25">
      <c r="H431" s="20"/>
      <c r="I431" s="20"/>
      <c r="J431" s="20"/>
    </row>
    <row r="432" spans="8:10" ht="20.25">
      <c r="H432" s="20"/>
      <c r="I432" s="20"/>
      <c r="J432" s="20"/>
    </row>
    <row r="433" spans="8:10" ht="20.25">
      <c r="H433" s="20"/>
      <c r="I433" s="20"/>
      <c r="J433" s="20"/>
    </row>
    <row r="434" spans="8:10" ht="20.25">
      <c r="H434" s="20"/>
      <c r="I434" s="20"/>
      <c r="J434" s="20"/>
    </row>
    <row r="435" spans="8:10" ht="20.25">
      <c r="H435" s="20"/>
      <c r="I435" s="20"/>
      <c r="J435" s="20"/>
    </row>
    <row r="436" spans="8:10" ht="20.25">
      <c r="H436" s="20"/>
      <c r="I436" s="20"/>
      <c r="J436" s="20"/>
    </row>
    <row r="437" spans="8:10" ht="20.25">
      <c r="H437" s="20"/>
      <c r="I437" s="20"/>
      <c r="J437" s="20"/>
    </row>
    <row r="438" spans="8:10" ht="20.25">
      <c r="H438" s="20"/>
      <c r="I438" s="20"/>
      <c r="J438" s="20"/>
    </row>
    <row r="439" spans="8:10" ht="20.25">
      <c r="H439" s="20"/>
      <c r="I439" s="20"/>
      <c r="J439" s="20"/>
    </row>
    <row r="440" spans="8:10" ht="20.25">
      <c r="H440" s="20"/>
      <c r="I440" s="20"/>
      <c r="J440" s="20"/>
    </row>
    <row r="441" spans="8:10" ht="20.25">
      <c r="H441" s="20"/>
      <c r="I441" s="20"/>
      <c r="J441" s="20"/>
    </row>
    <row r="442" spans="8:10" ht="20.25">
      <c r="H442" s="20"/>
      <c r="I442" s="20"/>
      <c r="J442" s="20"/>
    </row>
    <row r="443" spans="8:10" ht="20.25">
      <c r="H443" s="20"/>
      <c r="I443" s="20"/>
      <c r="J443" s="20"/>
    </row>
    <row r="444" spans="8:10" ht="20.25">
      <c r="H444" s="20"/>
      <c r="I444" s="20"/>
      <c r="J444" s="20"/>
    </row>
    <row r="445" spans="8:10" ht="20.25">
      <c r="H445" s="20"/>
      <c r="I445" s="20"/>
      <c r="J445" s="20"/>
    </row>
    <row r="446" spans="8:10" ht="20.25">
      <c r="H446" s="20"/>
      <c r="I446" s="20"/>
      <c r="J446" s="20"/>
    </row>
    <row r="447" spans="8:10" ht="20.25">
      <c r="H447" s="20"/>
      <c r="I447" s="20"/>
      <c r="J447" s="20"/>
    </row>
    <row r="448" spans="8:10" ht="20.25">
      <c r="H448" s="20"/>
      <c r="I448" s="20"/>
      <c r="J448" s="20"/>
    </row>
    <row r="449" spans="8:10" ht="20.25">
      <c r="H449" s="20"/>
      <c r="I449" s="20"/>
      <c r="J449" s="20"/>
    </row>
    <row r="450" spans="8:10" ht="20.25">
      <c r="H450" s="20"/>
      <c r="I450" s="20"/>
      <c r="J450" s="20"/>
    </row>
    <row r="451" spans="8:10" ht="20.25">
      <c r="H451" s="20"/>
      <c r="I451" s="20"/>
      <c r="J451" s="20"/>
    </row>
    <row r="452" spans="8:10" ht="20.25">
      <c r="H452" s="20"/>
      <c r="I452" s="20"/>
      <c r="J452" s="20"/>
    </row>
    <row r="453" spans="8:10" ht="20.25">
      <c r="H453" s="20"/>
      <c r="I453" s="20"/>
      <c r="J453" s="20"/>
    </row>
    <row r="454" spans="8:10" ht="20.25">
      <c r="H454" s="20"/>
      <c r="I454" s="20"/>
      <c r="J454" s="20"/>
    </row>
    <row r="455" spans="8:10" ht="20.25">
      <c r="H455" s="20"/>
      <c r="I455" s="20"/>
      <c r="J455" s="20"/>
    </row>
    <row r="456" spans="8:10" ht="20.25">
      <c r="H456" s="20"/>
      <c r="I456" s="20"/>
      <c r="J456" s="20"/>
    </row>
    <row r="457" spans="8:10" ht="20.25">
      <c r="H457" s="20"/>
      <c r="I457" s="20"/>
      <c r="J457" s="20"/>
    </row>
    <row r="458" spans="8:10" ht="20.25">
      <c r="H458" s="20"/>
      <c r="I458" s="20"/>
      <c r="J458" s="20"/>
    </row>
    <row r="459" spans="8:10" ht="20.25">
      <c r="H459" s="20"/>
      <c r="I459" s="20"/>
      <c r="J459" s="20"/>
    </row>
    <row r="460" spans="8:10" ht="20.25">
      <c r="H460" s="20"/>
      <c r="I460" s="20"/>
      <c r="J460" s="20"/>
    </row>
    <row r="461" spans="8:10" ht="20.25">
      <c r="H461" s="20"/>
      <c r="I461" s="20"/>
      <c r="J461" s="20"/>
    </row>
    <row r="462" spans="8:10" ht="20.25">
      <c r="H462" s="20"/>
      <c r="I462" s="20"/>
      <c r="J462" s="20"/>
    </row>
    <row r="463" spans="8:10" ht="20.25">
      <c r="H463" s="20"/>
      <c r="I463" s="20"/>
      <c r="J463" s="20"/>
    </row>
    <row r="464" spans="8:10" ht="20.25">
      <c r="H464" s="20"/>
      <c r="I464" s="20"/>
      <c r="J464" s="20"/>
    </row>
    <row r="465" spans="8:10" ht="20.25">
      <c r="H465" s="20"/>
      <c r="I465" s="20"/>
      <c r="J465" s="20"/>
    </row>
    <row r="466" spans="8:10" ht="20.25">
      <c r="H466" s="20"/>
      <c r="I466" s="20"/>
      <c r="J466" s="20"/>
    </row>
    <row r="467" spans="8:10" ht="20.25">
      <c r="H467" s="20"/>
      <c r="I467" s="20"/>
      <c r="J467" s="20"/>
    </row>
    <row r="468" spans="8:10" ht="20.25">
      <c r="H468" s="20"/>
      <c r="I468" s="20"/>
      <c r="J468" s="20"/>
    </row>
    <row r="469" spans="8:10" ht="20.25">
      <c r="H469" s="20"/>
      <c r="I469" s="20"/>
      <c r="J469" s="20"/>
    </row>
    <row r="470" spans="8:10" ht="20.25">
      <c r="H470" s="20"/>
      <c r="I470" s="20"/>
      <c r="J470" s="20"/>
    </row>
    <row r="471" spans="8:10" ht="20.25">
      <c r="H471" s="20"/>
      <c r="I471" s="20"/>
      <c r="J471" s="20"/>
    </row>
    <row r="472" spans="8:10" ht="20.25">
      <c r="H472" s="20"/>
      <c r="I472" s="20"/>
      <c r="J472" s="20"/>
    </row>
    <row r="473" spans="8:10" ht="20.25">
      <c r="H473" s="20"/>
      <c r="I473" s="20"/>
      <c r="J473" s="20"/>
    </row>
    <row r="474" spans="8:10" ht="20.25">
      <c r="H474" s="20"/>
      <c r="I474" s="20"/>
      <c r="J474" s="20"/>
    </row>
    <row r="475" spans="8:10" ht="20.25">
      <c r="H475" s="20"/>
      <c r="I475" s="20"/>
      <c r="J475" s="20"/>
    </row>
    <row r="476" spans="8:10" ht="20.25">
      <c r="H476" s="20"/>
      <c r="I476" s="20"/>
      <c r="J476" s="20"/>
    </row>
    <row r="477" spans="8:10" ht="20.25">
      <c r="H477" s="20"/>
      <c r="I477" s="20"/>
      <c r="J477" s="20"/>
    </row>
    <row r="478" spans="8:10" ht="20.25">
      <c r="H478" s="20"/>
      <c r="I478" s="20"/>
      <c r="J478" s="20"/>
    </row>
    <row r="479" spans="8:10" ht="20.25">
      <c r="H479" s="20"/>
      <c r="I479" s="20"/>
      <c r="J479" s="20"/>
    </row>
    <row r="480" spans="8:10" ht="20.25">
      <c r="H480" s="20"/>
      <c r="I480" s="20"/>
      <c r="J480" s="20"/>
    </row>
    <row r="481" spans="8:10" ht="20.25">
      <c r="H481" s="20"/>
      <c r="I481" s="20"/>
      <c r="J481" s="20"/>
    </row>
    <row r="482" spans="8:10" ht="20.25">
      <c r="H482" s="20"/>
      <c r="I482" s="20"/>
      <c r="J482" s="20"/>
    </row>
    <row r="483" spans="8:10" ht="20.25">
      <c r="H483" s="20"/>
      <c r="I483" s="20"/>
      <c r="J483" s="20"/>
    </row>
    <row r="484" spans="8:10" ht="20.25">
      <c r="H484" s="20"/>
      <c r="I484" s="20"/>
      <c r="J484" s="20"/>
    </row>
    <row r="485" spans="8:10" ht="20.25">
      <c r="H485" s="20"/>
      <c r="I485" s="20"/>
      <c r="J485" s="20"/>
    </row>
    <row r="486" spans="8:10" ht="20.25">
      <c r="H486" s="20"/>
      <c r="I486" s="20"/>
      <c r="J486" s="20"/>
    </row>
    <row r="487" spans="8:10" ht="20.25">
      <c r="H487" s="20"/>
      <c r="I487" s="20"/>
      <c r="J487" s="20"/>
    </row>
    <row r="488" spans="8:10" ht="20.25">
      <c r="H488" s="20"/>
      <c r="I488" s="20"/>
      <c r="J488" s="20"/>
    </row>
  </sheetData>
  <printOptions/>
  <pageMargins left="0.75" right="0.75" top="1" bottom="1" header="0.4921259845" footer="0.4921259845"/>
  <pageSetup orientation="portrait" paperSize="9"/>
  <drawing r:id="rId3"/>
  <legacyDrawing r:id="rId2"/>
  <oleObjects>
    <oleObject progId="Equation.DSMT4" shapeId="166844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Karel Drápela</cp:lastModifiedBy>
  <dcterms:created xsi:type="dcterms:W3CDTF">2004-12-06T11:22:36Z</dcterms:created>
  <dcterms:modified xsi:type="dcterms:W3CDTF">2005-12-15T11:17:20Z</dcterms:modified>
  <cp:category/>
  <cp:version/>
  <cp:contentType/>
  <cp:contentStatus/>
</cp:coreProperties>
</file>